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/>
  <mc:AlternateContent xmlns:mc="http://schemas.openxmlformats.org/markup-compatibility/2006">
    <mc:Choice Requires="x15">
      <x15ac:absPath xmlns:x15ac="http://schemas.microsoft.com/office/spreadsheetml/2010/11/ac" url="P:\ZS_Zamberk\70 Priprava stavby\50 Rozpocet\2021-podani dotace\"/>
    </mc:Choice>
  </mc:AlternateContent>
  <xr:revisionPtr revIDLastSave="0" documentId="13_ncr:1_{54DDD76D-6941-431D-95A5-1A49488A55A9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Rekapitulace" sheetId="14" r:id="rId1"/>
    <sheet name="Snímače a akční členy" sheetId="1" r:id="rId2"/>
    <sheet name="Nadstavba" sheetId="2" r:id="rId3"/>
    <sheet name="RA01" sheetId="11" r:id="rId4"/>
    <sheet name="RA02" sheetId="18" r:id="rId5"/>
    <sheet name="RA03" sheetId="22" r:id="rId6"/>
    <sheet name="RA04" sheetId="20" r:id="rId7"/>
    <sheet name="RA05" sheetId="21" r:id="rId8"/>
    <sheet name="RA06" sheetId="17" r:id="rId9"/>
    <sheet name="Instalační materiál" sheetId="6" r:id="rId10"/>
    <sheet name="Ostatní" sheetId="15" r:id="rId11"/>
  </sheets>
  <definedNames>
    <definedName name="_xlnm.Print_Titles" localSheetId="9">'Instalační materiál'!$1:$3</definedName>
    <definedName name="_xlnm.Print_Titles" localSheetId="2">Nadstavba!$1:$3</definedName>
    <definedName name="_xlnm.Print_Titles" localSheetId="10">Ostatní!$1:$3</definedName>
    <definedName name="_xlnm.Print_Titles" localSheetId="1">'Snímače a akční členy'!$1:$3</definedName>
    <definedName name="_xlnm.Print_Area" localSheetId="9">'Instalační materiál'!$A$1:$J$81</definedName>
    <definedName name="_xlnm.Print_Area" localSheetId="2">Nadstavba!$A$1:$J$17</definedName>
    <definedName name="_xlnm.Print_Area" localSheetId="10">Ostatní!$A$1:$J$18</definedName>
    <definedName name="_xlnm.Print_Area" localSheetId="3">'RA01'!$A$1:$J$72</definedName>
    <definedName name="_xlnm.Print_Area" localSheetId="4">'RA02'!$A$1:$J$61</definedName>
    <definedName name="_xlnm.Print_Area" localSheetId="5">'RA03'!$A$1:$J$66</definedName>
    <definedName name="_xlnm.Print_Area" localSheetId="6">'RA04'!$A$1:$J$63</definedName>
    <definedName name="_xlnm.Print_Area" localSheetId="7">'RA05'!$A$1:$J$61</definedName>
    <definedName name="_xlnm.Print_Area" localSheetId="8">'RA06'!$A$1:$J$73</definedName>
    <definedName name="_xlnm.Print_Area" localSheetId="0">Rekapitulace!$A$1:$D$15</definedName>
    <definedName name="_xlnm.Print_Area" localSheetId="1">'Snímače a akční členy'!$A$1:$J$86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15" l="1"/>
  <c r="J11" i="15"/>
  <c r="J10" i="15"/>
  <c r="J9" i="15"/>
  <c r="J8" i="15"/>
  <c r="J67" i="17"/>
  <c r="H67" i="17"/>
  <c r="J66" i="17"/>
  <c r="H66" i="17"/>
  <c r="J65" i="17"/>
  <c r="H65" i="17"/>
  <c r="J64" i="17"/>
  <c r="H64" i="17"/>
  <c r="J63" i="17"/>
  <c r="H63" i="17"/>
  <c r="J62" i="17"/>
  <c r="H62" i="17"/>
  <c r="J61" i="17"/>
  <c r="H61" i="17"/>
  <c r="J60" i="17"/>
  <c r="H60" i="17"/>
  <c r="J59" i="17"/>
  <c r="H59" i="17"/>
  <c r="J58" i="17"/>
  <c r="H58" i="17"/>
  <c r="J57" i="17"/>
  <c r="H57" i="17"/>
  <c r="J56" i="17"/>
  <c r="H56" i="17"/>
  <c r="J55" i="17"/>
  <c r="H55" i="17"/>
  <c r="J54" i="17"/>
  <c r="H54" i="17"/>
  <c r="J53" i="17"/>
  <c r="H53" i="17"/>
  <c r="J52" i="17"/>
  <c r="H52" i="17"/>
  <c r="J51" i="17"/>
  <c r="H51" i="17"/>
  <c r="J50" i="17"/>
  <c r="H50" i="17"/>
  <c r="J49" i="17"/>
  <c r="H49" i="17"/>
  <c r="J48" i="17"/>
  <c r="H48" i="17"/>
  <c r="J47" i="17"/>
  <c r="H47" i="17"/>
  <c r="J46" i="17"/>
  <c r="H46" i="17"/>
  <c r="J45" i="17"/>
  <c r="H45" i="17"/>
  <c r="J44" i="17"/>
  <c r="H44" i="17"/>
  <c r="J43" i="17"/>
  <c r="H43" i="17"/>
  <c r="J42" i="17"/>
  <c r="H42" i="17"/>
  <c r="J41" i="17"/>
  <c r="H41" i="17"/>
  <c r="J40" i="17"/>
  <c r="H40" i="17"/>
  <c r="J39" i="17"/>
  <c r="H39" i="17"/>
  <c r="J38" i="17"/>
  <c r="H38" i="17"/>
  <c r="J37" i="17"/>
  <c r="H37" i="17"/>
  <c r="J36" i="17"/>
  <c r="H36" i="17"/>
  <c r="J35" i="17"/>
  <c r="H35" i="17"/>
  <c r="J34" i="17"/>
  <c r="H34" i="17"/>
  <c r="J33" i="17"/>
  <c r="H33" i="17"/>
  <c r="J32" i="17"/>
  <c r="H32" i="17"/>
  <c r="J31" i="17"/>
  <c r="H31" i="17"/>
  <c r="J30" i="17"/>
  <c r="H30" i="17"/>
  <c r="J29" i="17"/>
  <c r="H29" i="17"/>
  <c r="J28" i="17"/>
  <c r="H28" i="17"/>
  <c r="J27" i="17"/>
  <c r="H27" i="17"/>
  <c r="J26" i="17"/>
  <c r="H26" i="17"/>
  <c r="J25" i="17"/>
  <c r="H25" i="17"/>
  <c r="J24" i="17"/>
  <c r="H24" i="17"/>
  <c r="J23" i="17"/>
  <c r="H23" i="17"/>
  <c r="J20" i="17"/>
  <c r="H20" i="17"/>
  <c r="J19" i="17"/>
  <c r="H19" i="17"/>
  <c r="J18" i="17"/>
  <c r="H18" i="17"/>
  <c r="J17" i="17"/>
  <c r="H17" i="17"/>
  <c r="J16" i="17"/>
  <c r="H16" i="17"/>
  <c r="J15" i="17"/>
  <c r="H15" i="17"/>
  <c r="J14" i="17"/>
  <c r="H14" i="17"/>
  <c r="J13" i="17"/>
  <c r="H13" i="17"/>
  <c r="J12" i="17"/>
  <c r="H12" i="17"/>
  <c r="J9" i="17"/>
  <c r="H9" i="17"/>
  <c r="J8" i="17"/>
  <c r="H8" i="17"/>
  <c r="J7" i="17"/>
  <c r="H7" i="17"/>
  <c r="J6" i="17"/>
  <c r="H6" i="17"/>
  <c r="J5" i="17"/>
  <c r="H5" i="17"/>
  <c r="J55" i="21"/>
  <c r="H55" i="21"/>
  <c r="J54" i="21"/>
  <c r="H54" i="21"/>
  <c r="J53" i="21"/>
  <c r="H53" i="21"/>
  <c r="J52" i="21"/>
  <c r="H52" i="21"/>
  <c r="J51" i="21"/>
  <c r="H51" i="21"/>
  <c r="J50" i="21"/>
  <c r="H50" i="21"/>
  <c r="J49" i="21"/>
  <c r="H49" i="21"/>
  <c r="J48" i="21"/>
  <c r="H48" i="21"/>
  <c r="J47" i="21"/>
  <c r="H47" i="21"/>
  <c r="J46" i="21"/>
  <c r="H46" i="21"/>
  <c r="J45" i="21"/>
  <c r="H45" i="21"/>
  <c r="J44" i="21"/>
  <c r="H44" i="21"/>
  <c r="J43" i="21"/>
  <c r="H43" i="21"/>
  <c r="J42" i="21"/>
  <c r="H42" i="21"/>
  <c r="J41" i="21"/>
  <c r="H41" i="21"/>
  <c r="J40" i="21"/>
  <c r="H40" i="21"/>
  <c r="J39" i="21"/>
  <c r="H39" i="21"/>
  <c r="J38" i="21"/>
  <c r="H38" i="21"/>
  <c r="J37" i="21"/>
  <c r="H37" i="21"/>
  <c r="J36" i="21"/>
  <c r="H36" i="21"/>
  <c r="J35" i="21"/>
  <c r="H35" i="21"/>
  <c r="J34" i="21"/>
  <c r="H34" i="21"/>
  <c r="J33" i="21"/>
  <c r="H33" i="21"/>
  <c r="J32" i="21"/>
  <c r="H32" i="21"/>
  <c r="J31" i="21"/>
  <c r="H31" i="21"/>
  <c r="J30" i="21"/>
  <c r="H30" i="21"/>
  <c r="J29" i="21"/>
  <c r="H29" i="21"/>
  <c r="J28" i="21"/>
  <c r="H28" i="21"/>
  <c r="J27" i="21"/>
  <c r="H27" i="21"/>
  <c r="J26" i="21"/>
  <c r="H26" i="21"/>
  <c r="J25" i="21"/>
  <c r="H25" i="21"/>
  <c r="J24" i="21"/>
  <c r="H24" i="21"/>
  <c r="J23" i="21"/>
  <c r="H23" i="21"/>
  <c r="J22" i="21"/>
  <c r="H22" i="21"/>
  <c r="J21" i="21"/>
  <c r="H21" i="21"/>
  <c r="J20" i="21"/>
  <c r="H20" i="21"/>
  <c r="J19" i="21"/>
  <c r="H19" i="21"/>
  <c r="J18" i="21"/>
  <c r="H18" i="21"/>
  <c r="J17" i="21"/>
  <c r="H17" i="21"/>
  <c r="J16" i="21"/>
  <c r="H16" i="21"/>
  <c r="J15" i="21"/>
  <c r="H15" i="21"/>
  <c r="J14" i="21"/>
  <c r="H14" i="21"/>
  <c r="J13" i="21"/>
  <c r="H13" i="21"/>
  <c r="J10" i="21"/>
  <c r="H10" i="21"/>
  <c r="J9" i="21"/>
  <c r="H9" i="21"/>
  <c r="J8" i="21"/>
  <c r="H8" i="21"/>
  <c r="J5" i="21"/>
  <c r="H5" i="21"/>
  <c r="J57" i="20"/>
  <c r="H57" i="20"/>
  <c r="J56" i="20"/>
  <c r="H56" i="20"/>
  <c r="J55" i="20"/>
  <c r="H55" i="20"/>
  <c r="J54" i="20"/>
  <c r="H54" i="20"/>
  <c r="J53" i="20"/>
  <c r="H53" i="20"/>
  <c r="J52" i="20"/>
  <c r="H52" i="20"/>
  <c r="J51" i="20"/>
  <c r="H51" i="20"/>
  <c r="J50" i="20"/>
  <c r="H50" i="20"/>
  <c r="J49" i="20"/>
  <c r="H49" i="20"/>
  <c r="J48" i="20"/>
  <c r="H48" i="20"/>
  <c r="J47" i="20"/>
  <c r="H47" i="20"/>
  <c r="J46" i="20"/>
  <c r="H46" i="20"/>
  <c r="J45" i="20"/>
  <c r="H45" i="20"/>
  <c r="J44" i="20"/>
  <c r="H44" i="20"/>
  <c r="J43" i="20"/>
  <c r="H43" i="20"/>
  <c r="J42" i="20"/>
  <c r="H42" i="20"/>
  <c r="J41" i="20"/>
  <c r="H41" i="20"/>
  <c r="J40" i="20"/>
  <c r="H40" i="20"/>
  <c r="J39" i="20"/>
  <c r="H39" i="20"/>
  <c r="J38" i="20"/>
  <c r="H38" i="20"/>
  <c r="J37" i="20"/>
  <c r="H37" i="20"/>
  <c r="J36" i="20"/>
  <c r="H36" i="20"/>
  <c r="J35" i="20"/>
  <c r="H35" i="20"/>
  <c r="J34" i="20"/>
  <c r="H34" i="20"/>
  <c r="J33" i="20"/>
  <c r="H33" i="20"/>
  <c r="J32" i="20"/>
  <c r="H32" i="20"/>
  <c r="J31" i="20"/>
  <c r="H31" i="20"/>
  <c r="J30" i="20"/>
  <c r="H30" i="20"/>
  <c r="J29" i="20"/>
  <c r="H29" i="20"/>
  <c r="J28" i="20"/>
  <c r="H28" i="20"/>
  <c r="J27" i="20"/>
  <c r="H27" i="20"/>
  <c r="J26" i="20"/>
  <c r="H26" i="20"/>
  <c r="J25" i="20"/>
  <c r="H25" i="20"/>
  <c r="J24" i="20"/>
  <c r="H24" i="20"/>
  <c r="J23" i="20"/>
  <c r="H23" i="20"/>
  <c r="J22" i="20"/>
  <c r="H22" i="20"/>
  <c r="J21" i="20"/>
  <c r="H21" i="20"/>
  <c r="J20" i="20"/>
  <c r="H20" i="20"/>
  <c r="J19" i="20"/>
  <c r="H19" i="20"/>
  <c r="J18" i="20"/>
  <c r="H18" i="20"/>
  <c r="J17" i="20"/>
  <c r="H17" i="20"/>
  <c r="J16" i="20"/>
  <c r="H16" i="20"/>
  <c r="J15" i="20"/>
  <c r="H15" i="20"/>
  <c r="J14" i="20"/>
  <c r="H14" i="20"/>
  <c r="J13" i="20"/>
  <c r="H13" i="20"/>
  <c r="J10" i="20"/>
  <c r="H10" i="20"/>
  <c r="J9" i="20"/>
  <c r="H9" i="20"/>
  <c r="J8" i="20"/>
  <c r="H8" i="20"/>
  <c r="J5" i="20"/>
  <c r="H5" i="20"/>
  <c r="J60" i="22"/>
  <c r="H60" i="22"/>
  <c r="J59" i="22"/>
  <c r="H59" i="22"/>
  <c r="J58" i="22"/>
  <c r="H58" i="22"/>
  <c r="J57" i="22"/>
  <c r="H57" i="22"/>
  <c r="J56" i="22"/>
  <c r="H56" i="22"/>
  <c r="J55" i="22"/>
  <c r="H55" i="22"/>
  <c r="J54" i="22"/>
  <c r="H54" i="22"/>
  <c r="J53" i="22"/>
  <c r="H53" i="22"/>
  <c r="J52" i="22"/>
  <c r="H52" i="22"/>
  <c r="J51" i="22"/>
  <c r="H51" i="22"/>
  <c r="J50" i="22"/>
  <c r="H50" i="22"/>
  <c r="J49" i="22"/>
  <c r="H49" i="22"/>
  <c r="J48" i="22"/>
  <c r="H48" i="22"/>
  <c r="J47" i="22"/>
  <c r="H47" i="22"/>
  <c r="J46" i="22"/>
  <c r="H46" i="22"/>
  <c r="J45" i="22"/>
  <c r="H45" i="22"/>
  <c r="J44" i="22"/>
  <c r="H44" i="22"/>
  <c r="J43" i="22"/>
  <c r="H43" i="22"/>
  <c r="J42" i="22"/>
  <c r="H42" i="22"/>
  <c r="J41" i="22"/>
  <c r="H41" i="22"/>
  <c r="J40" i="22"/>
  <c r="H40" i="22"/>
  <c r="J39" i="22"/>
  <c r="H39" i="22"/>
  <c r="J38" i="22"/>
  <c r="H38" i="22"/>
  <c r="J37" i="22"/>
  <c r="H37" i="22"/>
  <c r="J36" i="22"/>
  <c r="H36" i="22"/>
  <c r="J35" i="22"/>
  <c r="H35" i="22"/>
  <c r="J34" i="22"/>
  <c r="H34" i="22"/>
  <c r="J33" i="22"/>
  <c r="H33" i="22"/>
  <c r="J32" i="22"/>
  <c r="H32" i="22"/>
  <c r="J31" i="22"/>
  <c r="H31" i="22"/>
  <c r="J30" i="22"/>
  <c r="H30" i="22"/>
  <c r="J29" i="22"/>
  <c r="H29" i="22"/>
  <c r="J28" i="22"/>
  <c r="H28" i="22"/>
  <c r="J27" i="22"/>
  <c r="H27" i="22"/>
  <c r="J26" i="22"/>
  <c r="H26" i="22"/>
  <c r="J25" i="22"/>
  <c r="H25" i="22"/>
  <c r="J24" i="22"/>
  <c r="H24" i="22"/>
  <c r="J23" i="22"/>
  <c r="H23" i="22"/>
  <c r="J22" i="22"/>
  <c r="H22" i="22"/>
  <c r="J19" i="22"/>
  <c r="H19" i="22"/>
  <c r="J18" i="22"/>
  <c r="H18" i="22"/>
  <c r="J17" i="22"/>
  <c r="H17" i="22"/>
  <c r="J16" i="22"/>
  <c r="H16" i="22"/>
  <c r="J15" i="22"/>
  <c r="H15" i="22"/>
  <c r="J14" i="22"/>
  <c r="H14" i="22"/>
  <c r="J13" i="22"/>
  <c r="H13" i="22"/>
  <c r="J12" i="22"/>
  <c r="H12" i="22"/>
  <c r="J11" i="22"/>
  <c r="H11" i="22"/>
  <c r="J8" i="22"/>
  <c r="H8" i="22"/>
  <c r="J7" i="22"/>
  <c r="H7" i="22"/>
  <c r="J6" i="22"/>
  <c r="H6" i="22"/>
  <c r="J5" i="22"/>
  <c r="H5" i="22"/>
  <c r="J55" i="18"/>
  <c r="H55" i="18"/>
  <c r="J54" i="18"/>
  <c r="H54" i="18"/>
  <c r="J53" i="18"/>
  <c r="H53" i="18"/>
  <c r="J52" i="18"/>
  <c r="H52" i="18"/>
  <c r="J51" i="18"/>
  <c r="H51" i="18"/>
  <c r="J50" i="18"/>
  <c r="H50" i="18"/>
  <c r="J49" i="18"/>
  <c r="H49" i="18"/>
  <c r="J48" i="18"/>
  <c r="H48" i="18"/>
  <c r="J47" i="18"/>
  <c r="H47" i="18"/>
  <c r="J46" i="18"/>
  <c r="H46" i="18"/>
  <c r="J45" i="18"/>
  <c r="H45" i="18"/>
  <c r="J44" i="18"/>
  <c r="H44" i="18"/>
  <c r="J43" i="18"/>
  <c r="H43" i="18"/>
  <c r="J42" i="18"/>
  <c r="H42" i="18"/>
  <c r="J41" i="18"/>
  <c r="H41" i="18"/>
  <c r="J40" i="18"/>
  <c r="H40" i="18"/>
  <c r="J39" i="18"/>
  <c r="H39" i="18"/>
  <c r="J38" i="18"/>
  <c r="H38" i="18"/>
  <c r="J37" i="18"/>
  <c r="H37" i="18"/>
  <c r="J36" i="18"/>
  <c r="H36" i="18"/>
  <c r="J35" i="18"/>
  <c r="H35" i="18"/>
  <c r="J34" i="18"/>
  <c r="H34" i="18"/>
  <c r="J33" i="18"/>
  <c r="H33" i="18"/>
  <c r="J32" i="18"/>
  <c r="H32" i="18"/>
  <c r="J31" i="18"/>
  <c r="H31" i="18"/>
  <c r="J30" i="18"/>
  <c r="H30" i="18"/>
  <c r="J29" i="18"/>
  <c r="H29" i="18"/>
  <c r="J28" i="18"/>
  <c r="H28" i="18"/>
  <c r="J27" i="18"/>
  <c r="H27" i="18"/>
  <c r="J26" i="18"/>
  <c r="H26" i="18"/>
  <c r="J25" i="18"/>
  <c r="H25" i="18"/>
  <c r="J24" i="18"/>
  <c r="H24" i="18"/>
  <c r="J23" i="18"/>
  <c r="H23" i="18"/>
  <c r="J22" i="18"/>
  <c r="H22" i="18"/>
  <c r="J21" i="18"/>
  <c r="H21" i="18"/>
  <c r="J20" i="18"/>
  <c r="H20" i="18"/>
  <c r="J19" i="18"/>
  <c r="H19" i="18"/>
  <c r="J18" i="18"/>
  <c r="H18" i="18"/>
  <c r="J17" i="18"/>
  <c r="H17" i="18"/>
  <c r="J16" i="18"/>
  <c r="H16" i="18"/>
  <c r="J15" i="18"/>
  <c r="H15" i="18"/>
  <c r="J14" i="18"/>
  <c r="H14" i="18"/>
  <c r="J13" i="18"/>
  <c r="H13" i="18"/>
  <c r="J10" i="18"/>
  <c r="H10" i="18"/>
  <c r="J9" i="18"/>
  <c r="H9" i="18"/>
  <c r="J8" i="18"/>
  <c r="H8" i="18"/>
  <c r="H5" i="18"/>
  <c r="J5" i="18"/>
  <c r="H66" i="11"/>
  <c r="H65" i="11"/>
  <c r="H64" i="11"/>
  <c r="H63" i="11"/>
  <c r="H62" i="11"/>
  <c r="H61" i="11"/>
  <c r="H60" i="11"/>
  <c r="H59" i="11"/>
  <c r="H58" i="11"/>
  <c r="H57" i="11"/>
  <c r="H56" i="11"/>
  <c r="H55" i="11"/>
  <c r="H54" i="11"/>
  <c r="H53" i="11"/>
  <c r="H52" i="11"/>
  <c r="H51" i="11"/>
  <c r="H50" i="11"/>
  <c r="H49" i="11"/>
  <c r="H48" i="11"/>
  <c r="H47" i="11"/>
  <c r="H46" i="11"/>
  <c r="H45" i="11"/>
  <c r="H44" i="11"/>
  <c r="H43" i="11"/>
  <c r="H42" i="11"/>
  <c r="H41" i="11"/>
  <c r="H40" i="11"/>
  <c r="H39" i="11"/>
  <c r="H38" i="11"/>
  <c r="H37" i="11"/>
  <c r="H36" i="11"/>
  <c r="H35" i="11"/>
  <c r="H34" i="11"/>
  <c r="H33" i="11"/>
  <c r="H32" i="11"/>
  <c r="H31" i="11"/>
  <c r="H30" i="11"/>
  <c r="H29" i="11"/>
  <c r="H28" i="11"/>
  <c r="H27" i="11"/>
  <c r="H26" i="11"/>
  <c r="H25" i="11"/>
  <c r="H24" i="11"/>
  <c r="H23" i="11"/>
  <c r="H22" i="11"/>
  <c r="H19" i="11"/>
  <c r="H18" i="11"/>
  <c r="H17" i="11"/>
  <c r="H16" i="11"/>
  <c r="H15" i="11"/>
  <c r="H14" i="11"/>
  <c r="H13" i="11"/>
  <c r="H12" i="11"/>
  <c r="H11" i="11"/>
  <c r="H8" i="11"/>
  <c r="H7" i="11"/>
  <c r="H6" i="11"/>
  <c r="J66" i="11"/>
  <c r="J65" i="11"/>
  <c r="J64" i="11"/>
  <c r="J63" i="11"/>
  <c r="J62" i="11"/>
  <c r="J61" i="11"/>
  <c r="J60" i="11"/>
  <c r="J59" i="11"/>
  <c r="J58" i="11"/>
  <c r="J57" i="11"/>
  <c r="J56" i="11"/>
  <c r="J55" i="11"/>
  <c r="J54" i="11"/>
  <c r="J53" i="11"/>
  <c r="J52" i="11"/>
  <c r="J51" i="11"/>
  <c r="J50" i="11"/>
  <c r="J49" i="11"/>
  <c r="J48" i="11"/>
  <c r="J47" i="11"/>
  <c r="J46" i="11"/>
  <c r="J45" i="11"/>
  <c r="J44" i="11"/>
  <c r="J43" i="11"/>
  <c r="J42" i="11"/>
  <c r="J41" i="11"/>
  <c r="J40" i="11"/>
  <c r="J39" i="11"/>
  <c r="J38" i="11"/>
  <c r="J37" i="11"/>
  <c r="J36" i="11"/>
  <c r="J35" i="11"/>
  <c r="J34" i="11"/>
  <c r="J33" i="11"/>
  <c r="J32" i="11"/>
  <c r="J31" i="11"/>
  <c r="J30" i="11"/>
  <c r="J29" i="11"/>
  <c r="J28" i="11"/>
  <c r="J27" i="11"/>
  <c r="J26" i="11"/>
  <c r="J25" i="11"/>
  <c r="J24" i="11"/>
  <c r="J23" i="11"/>
  <c r="J22" i="11"/>
  <c r="J19" i="11"/>
  <c r="J18" i="11"/>
  <c r="J17" i="11"/>
  <c r="J16" i="11"/>
  <c r="J15" i="11"/>
  <c r="J14" i="11"/>
  <c r="J13" i="11"/>
  <c r="J12" i="11"/>
  <c r="J11" i="11"/>
  <c r="J8" i="11"/>
  <c r="J7" i="11"/>
  <c r="J6" i="11"/>
  <c r="J5" i="11"/>
  <c r="H5" i="11"/>
  <c r="G58" i="21" l="1"/>
  <c r="H7" i="18"/>
  <c r="G58" i="18" s="1"/>
  <c r="J61" i="6"/>
  <c r="H61" i="6"/>
  <c r="J60" i="6"/>
  <c r="H60" i="6"/>
  <c r="H5" i="1"/>
  <c r="J5" i="1"/>
  <c r="H67" i="6"/>
  <c r="J67" i="6"/>
  <c r="H65" i="6"/>
  <c r="J65" i="6"/>
  <c r="J49" i="6"/>
  <c r="H49" i="6"/>
  <c r="J53" i="6"/>
  <c r="J54" i="6"/>
  <c r="J55" i="6"/>
  <c r="J56" i="6"/>
  <c r="J57" i="6"/>
  <c r="H53" i="6"/>
  <c r="H54" i="6"/>
  <c r="H55" i="6"/>
  <c r="H56" i="6"/>
  <c r="H57" i="6"/>
  <c r="J52" i="6"/>
  <c r="H52" i="6"/>
  <c r="J44" i="6"/>
  <c r="J45" i="6"/>
  <c r="J46" i="6"/>
  <c r="J47" i="6"/>
  <c r="J48" i="6"/>
  <c r="H44" i="6"/>
  <c r="H45" i="6"/>
  <c r="H46" i="6"/>
  <c r="H47" i="6"/>
  <c r="H48" i="6"/>
  <c r="J43" i="6"/>
  <c r="H43" i="6"/>
  <c r="J36" i="6"/>
  <c r="J37" i="6"/>
  <c r="J38" i="6"/>
  <c r="J39" i="6"/>
  <c r="J40" i="6"/>
  <c r="H36" i="6"/>
  <c r="H37" i="6"/>
  <c r="H38" i="6"/>
  <c r="H39" i="6"/>
  <c r="H40" i="6"/>
  <c r="J28" i="6"/>
  <c r="J29" i="6"/>
  <c r="J30" i="6"/>
  <c r="J31" i="6"/>
  <c r="J32" i="6"/>
  <c r="H28" i="6"/>
  <c r="H29" i="6"/>
  <c r="H30" i="6"/>
  <c r="H31" i="6"/>
  <c r="H32" i="6"/>
  <c r="J18" i="6"/>
  <c r="J19" i="6"/>
  <c r="J20" i="6"/>
  <c r="J21" i="6"/>
  <c r="J22" i="6"/>
  <c r="J23" i="6"/>
  <c r="J24" i="6"/>
  <c r="H18" i="6"/>
  <c r="H19" i="6"/>
  <c r="H20" i="6"/>
  <c r="H21" i="6"/>
  <c r="H22" i="6"/>
  <c r="H23" i="6"/>
  <c r="H24" i="6"/>
  <c r="J6" i="6"/>
  <c r="J7" i="6"/>
  <c r="J8" i="6"/>
  <c r="J9" i="6"/>
  <c r="J10" i="6"/>
  <c r="J11" i="6"/>
  <c r="J12" i="6"/>
  <c r="J13" i="6"/>
  <c r="J14" i="6"/>
  <c r="H6" i="6"/>
  <c r="H7" i="6"/>
  <c r="H8" i="6"/>
  <c r="H9" i="6"/>
  <c r="H10" i="6"/>
  <c r="H11" i="6"/>
  <c r="H12" i="6"/>
  <c r="H13" i="6"/>
  <c r="H14" i="6"/>
  <c r="H35" i="6"/>
  <c r="J35" i="6"/>
  <c r="J27" i="6"/>
  <c r="H27" i="6"/>
  <c r="J17" i="6"/>
  <c r="H17" i="6"/>
  <c r="I63" i="22"/>
  <c r="C7" i="14" s="1"/>
  <c r="G63" i="22"/>
  <c r="I64" i="22" s="1"/>
  <c r="I58" i="21"/>
  <c r="C9" i="14" s="1"/>
  <c r="J28" i="1"/>
  <c r="J27" i="1"/>
  <c r="H28" i="1"/>
  <c r="H27" i="1"/>
  <c r="J31" i="1"/>
  <c r="H31" i="1"/>
  <c r="J30" i="1"/>
  <c r="H30" i="1"/>
  <c r="J29" i="1"/>
  <c r="H29" i="1"/>
  <c r="J32" i="1"/>
  <c r="H32" i="1"/>
  <c r="J35" i="1"/>
  <c r="H35" i="1"/>
  <c r="J34" i="1"/>
  <c r="H34" i="1"/>
  <c r="J33" i="1"/>
  <c r="H33" i="1"/>
  <c r="J80" i="1"/>
  <c r="H80" i="1"/>
  <c r="J79" i="1"/>
  <c r="H79" i="1"/>
  <c r="J78" i="1"/>
  <c r="H78" i="1"/>
  <c r="J77" i="1"/>
  <c r="H77" i="1"/>
  <c r="J76" i="1"/>
  <c r="H76" i="1"/>
  <c r="J75" i="1"/>
  <c r="H75" i="1"/>
  <c r="J72" i="1"/>
  <c r="H72" i="1"/>
  <c r="J71" i="1"/>
  <c r="H71" i="1"/>
  <c r="J70" i="1"/>
  <c r="H70" i="1"/>
  <c r="J69" i="1"/>
  <c r="H69" i="1"/>
  <c r="J68" i="1"/>
  <c r="H68" i="1"/>
  <c r="J67" i="1"/>
  <c r="H67" i="1"/>
  <c r="J63" i="1"/>
  <c r="H63" i="1"/>
  <c r="J62" i="1"/>
  <c r="H62" i="1"/>
  <c r="J61" i="1"/>
  <c r="H61" i="1"/>
  <c r="J50" i="1"/>
  <c r="H50" i="1"/>
  <c r="J49" i="1"/>
  <c r="H49" i="1"/>
  <c r="J48" i="1"/>
  <c r="H48" i="1"/>
  <c r="J38" i="1"/>
  <c r="H38" i="1"/>
  <c r="J37" i="1"/>
  <c r="H37" i="1"/>
  <c r="J36" i="1"/>
  <c r="H36" i="1"/>
  <c r="H12" i="15"/>
  <c r="G70" i="17"/>
  <c r="B10" i="14" s="1"/>
  <c r="H5" i="6"/>
  <c r="J5" i="6"/>
  <c r="J74" i="6"/>
  <c r="H74" i="6"/>
  <c r="H75" i="6"/>
  <c r="J75" i="6"/>
  <c r="H54" i="1"/>
  <c r="J54" i="1"/>
  <c r="H55" i="1"/>
  <c r="J55" i="1"/>
  <c r="H56" i="1"/>
  <c r="J56" i="1"/>
  <c r="H57" i="1"/>
  <c r="J57" i="1"/>
  <c r="H58" i="1"/>
  <c r="J58" i="1"/>
  <c r="J66" i="6"/>
  <c r="H66" i="6"/>
  <c r="J64" i="6"/>
  <c r="H64" i="6"/>
  <c r="I60" i="20"/>
  <c r="C8" i="14" s="1"/>
  <c r="G60" i="20"/>
  <c r="I58" i="18"/>
  <c r="C6" i="14" s="1"/>
  <c r="J64" i="1"/>
  <c r="H64" i="1"/>
  <c r="J60" i="1"/>
  <c r="H60" i="1"/>
  <c r="J59" i="1"/>
  <c r="H59" i="1"/>
  <c r="J42" i="1"/>
  <c r="J43" i="1"/>
  <c r="J44" i="1"/>
  <c r="J45" i="1"/>
  <c r="J46" i="1"/>
  <c r="J47" i="1"/>
  <c r="J51" i="1"/>
  <c r="H42" i="1"/>
  <c r="H43" i="1"/>
  <c r="H44" i="1"/>
  <c r="H45" i="1"/>
  <c r="H46" i="1"/>
  <c r="H47" i="1"/>
  <c r="H51" i="1"/>
  <c r="H19" i="1"/>
  <c r="J19" i="1"/>
  <c r="J18" i="1"/>
  <c r="J20" i="1"/>
  <c r="H18" i="1"/>
  <c r="H20" i="1"/>
  <c r="J16" i="1"/>
  <c r="J17" i="1"/>
  <c r="H16" i="1"/>
  <c r="H17" i="1"/>
  <c r="J21" i="1"/>
  <c r="J22" i="1"/>
  <c r="J23" i="1"/>
  <c r="J24" i="1"/>
  <c r="H21" i="1"/>
  <c r="H22" i="1"/>
  <c r="H23" i="1"/>
  <c r="H24" i="1"/>
  <c r="H72" i="6"/>
  <c r="J72" i="6"/>
  <c r="H68" i="6"/>
  <c r="J68" i="6"/>
  <c r="H7" i="1"/>
  <c r="J7" i="1"/>
  <c r="H8" i="1"/>
  <c r="J8" i="1"/>
  <c r="H5" i="15"/>
  <c r="J5" i="15"/>
  <c r="H6" i="15"/>
  <c r="J6" i="15"/>
  <c r="H11" i="15"/>
  <c r="H10" i="15"/>
  <c r="H9" i="15"/>
  <c r="H8" i="15"/>
  <c r="J7" i="15"/>
  <c r="H7" i="15"/>
  <c r="J73" i="6"/>
  <c r="H73" i="6"/>
  <c r="J71" i="6"/>
  <c r="H71" i="6"/>
  <c r="J70" i="6"/>
  <c r="H70" i="6"/>
  <c r="J69" i="6"/>
  <c r="H69" i="6"/>
  <c r="I69" i="11"/>
  <c r="C5" i="14" s="1"/>
  <c r="J11" i="2"/>
  <c r="H11" i="2"/>
  <c r="J8" i="2"/>
  <c r="H8" i="2"/>
  <c r="J7" i="2"/>
  <c r="H7" i="2"/>
  <c r="J6" i="2"/>
  <c r="H6" i="2"/>
  <c r="J5" i="2"/>
  <c r="H5" i="2"/>
  <c r="H13" i="1"/>
  <c r="H14" i="1"/>
  <c r="H15" i="1"/>
  <c r="J13" i="1"/>
  <c r="J41" i="1"/>
  <c r="H41" i="1"/>
  <c r="J6" i="1"/>
  <c r="J9" i="1"/>
  <c r="J10" i="1"/>
  <c r="J11" i="1"/>
  <c r="J12" i="1"/>
  <c r="J14" i="1"/>
  <c r="J15" i="1"/>
  <c r="H6" i="1"/>
  <c r="H9" i="1"/>
  <c r="H10" i="1"/>
  <c r="H11" i="1"/>
  <c r="H12" i="1"/>
  <c r="I70" i="17"/>
  <c r="C10" i="14" s="1"/>
  <c r="G15" i="15" l="1"/>
  <c r="B12" i="14" s="1"/>
  <c r="I59" i="21"/>
  <c r="D10" i="14"/>
  <c r="I15" i="15"/>
  <c r="C12" i="14" s="1"/>
  <c r="I14" i="2"/>
  <c r="C4" i="14" s="1"/>
  <c r="G14" i="2"/>
  <c r="B4" i="14" s="1"/>
  <c r="D4" i="14" s="1"/>
  <c r="I83" i="1"/>
  <c r="C3" i="14" s="1"/>
  <c r="G83" i="1"/>
  <c r="I71" i="17"/>
  <c r="I72" i="17" s="1"/>
  <c r="I73" i="17" s="1"/>
  <c r="G69" i="11"/>
  <c r="I70" i="11" s="1"/>
  <c r="I78" i="6"/>
  <c r="C11" i="14" s="1"/>
  <c r="G78" i="6"/>
  <c r="I59" i="18"/>
  <c r="B6" i="14"/>
  <c r="D6" i="14" s="1"/>
  <c r="I60" i="21"/>
  <c r="I61" i="21" s="1"/>
  <c r="I65" i="22"/>
  <c r="I66" i="22" s="1"/>
  <c r="I61" i="20"/>
  <c r="B8" i="14"/>
  <c r="D8" i="14" s="1"/>
  <c r="B7" i="14"/>
  <c r="D7" i="14" s="1"/>
  <c r="B9" i="14"/>
  <c r="D9" i="14" s="1"/>
  <c r="D12" i="14" l="1"/>
  <c r="I16" i="15"/>
  <c r="I17" i="15" s="1"/>
  <c r="I18" i="15" s="1"/>
  <c r="I79" i="6"/>
  <c r="I80" i="6" s="1"/>
  <c r="I81" i="6" s="1"/>
  <c r="B5" i="14"/>
  <c r="D5" i="14" s="1"/>
  <c r="I15" i="2"/>
  <c r="I16" i="2" s="1"/>
  <c r="I17" i="2" s="1"/>
  <c r="I84" i="1"/>
  <c r="I85" i="1" s="1"/>
  <c r="I86" i="1" s="1"/>
  <c r="B3" i="14"/>
  <c r="D3" i="14" s="1"/>
  <c r="B11" i="14"/>
  <c r="D11" i="14" s="1"/>
  <c r="I71" i="11"/>
  <c r="I72" i="11" s="1"/>
  <c r="I62" i="20"/>
  <c r="I63" i="20" s="1"/>
  <c r="I60" i="18"/>
  <c r="I61" i="18" s="1"/>
  <c r="D13" i="14" l="1"/>
  <c r="D14" i="14" s="1"/>
  <c r="D15" i="14" s="1"/>
</calcChain>
</file>

<file path=xl/sharedStrings.xml><?xml version="1.0" encoding="utf-8"?>
<sst xmlns="http://schemas.openxmlformats.org/spreadsheetml/2006/main" count="2373" uniqueCount="472">
  <si>
    <t>ks</t>
  </si>
  <si>
    <t>Siemens</t>
  </si>
  <si>
    <t>Snímač teploty do jímky, odporový Ni1000/5000ppm, rozsah -30 až 130°C, stonek 100 mm, včetně jímky G1/2", IP54</t>
  </si>
  <si>
    <t>Snímač teploty prostorový odporový Ni1000/5000ppm, rozsah -50 až +70°C, venkovní IP54</t>
  </si>
  <si>
    <t>Snímač teploty prostorový odporový Ni1000/5000ppm, rozsah -50 až +50°C, výstup 4 až 20 mA, venkovní IP65</t>
  </si>
  <si>
    <t>Kabelový snímač teploty odporový Ni1000/5000ppm, rozsah -30 až 130°C, IP65 - délka kabelu 8m</t>
  </si>
  <si>
    <t>QAD22</t>
  </si>
  <si>
    <t>Snímač teploty příložný, odporový Ni1000/5000ppm, rozsah -30 až 130°C</t>
  </si>
  <si>
    <t>QFA2060</t>
  </si>
  <si>
    <t>Snímač teploty a vlhkosti kombinovaný 0-10V</t>
  </si>
  <si>
    <t>Diferenční tlakový spínač pro vzduch 50 až 500 Pa</t>
  </si>
  <si>
    <t>MJ</t>
  </si>
  <si>
    <t>Dodavatel</t>
  </si>
  <si>
    <t>Typové označení</t>
  </si>
  <si>
    <t>Specifikace položky</t>
  </si>
  <si>
    <t>PČ</t>
  </si>
  <si>
    <t>Nivelco</t>
  </si>
  <si>
    <t>Havarijní termostat jímkový, 95 °C, ruční reset</t>
  </si>
  <si>
    <t xml:space="preserve">Počet </t>
  </si>
  <si>
    <t>Počet</t>
  </si>
  <si>
    <t>Řídící systém</t>
  </si>
  <si>
    <t>Amit</t>
  </si>
  <si>
    <t>USNPW150</t>
  </si>
  <si>
    <t>Operátorské pracoviště</t>
  </si>
  <si>
    <t>ESPRIMO P520_C</t>
  </si>
  <si>
    <t>B23T-7</t>
  </si>
  <si>
    <t>USNPW60</t>
  </si>
  <si>
    <t>CISCO881-K9</t>
  </si>
  <si>
    <t>Software</t>
  </si>
  <si>
    <t>Instalační materiál</t>
  </si>
  <si>
    <t>IU006104-S</t>
  </si>
  <si>
    <t>Schrack</t>
  </si>
  <si>
    <t>1</t>
  </si>
  <si>
    <t>IU006131-S</t>
  </si>
  <si>
    <t>IU006473--</t>
  </si>
  <si>
    <t>Podstavec, rohový díl 100mm</t>
  </si>
  <si>
    <t>ECRZM010--</t>
  </si>
  <si>
    <t>Univerzální díl podstavce 100x800 mm,2 kusy</t>
  </si>
  <si>
    <t>ECPSM108--</t>
  </si>
  <si>
    <t>Univerzální díl podstavce 100x400 mm,2 kusy</t>
  </si>
  <si>
    <t>ECPSM104--</t>
  </si>
  <si>
    <t>Montážní panel</t>
  </si>
  <si>
    <t>ECMP2008--</t>
  </si>
  <si>
    <t>Držák montážního panelu</t>
  </si>
  <si>
    <t>ECDMP010--</t>
  </si>
  <si>
    <t>Jistič 10A/C/1p+N</t>
  </si>
  <si>
    <t>BM017610--</t>
  </si>
  <si>
    <t>Jistič 10A/C/2p</t>
  </si>
  <si>
    <t>BM017210--</t>
  </si>
  <si>
    <t>BM900001--</t>
  </si>
  <si>
    <t>IK141004--</t>
  </si>
  <si>
    <t>IK131204--</t>
  </si>
  <si>
    <t>Pojistka trubičková 250mA</t>
  </si>
  <si>
    <t>Pojistka trubičková 2,5A</t>
  </si>
  <si>
    <t>Stykač 7A/3kW/400V,3+1Z/230VAC</t>
  </si>
  <si>
    <t>LSDD0713--</t>
  </si>
  <si>
    <t>XT484LC4--</t>
  </si>
  <si>
    <t>YRT78626--</t>
  </si>
  <si>
    <t>YRT16040--</t>
  </si>
  <si>
    <t>M22-A</t>
  </si>
  <si>
    <t>M22S-ST-X</t>
  </si>
  <si>
    <t>LED prvek, barva zelená 85-264V AC</t>
  </si>
  <si>
    <t>M22-LED230-G</t>
  </si>
  <si>
    <t xml:space="preserve">Signálka zelená </t>
  </si>
  <si>
    <t>M22-L-G</t>
  </si>
  <si>
    <t>AMiNi4W2</t>
  </si>
  <si>
    <t>DM-AI12</t>
  </si>
  <si>
    <t>DM-DI24</t>
  </si>
  <si>
    <t>DM-DO18</t>
  </si>
  <si>
    <t>Pojistka trubičková 1A</t>
  </si>
  <si>
    <t>Pojistka trubičková 2A</t>
  </si>
  <si>
    <t>Pojistka trubičková 8A</t>
  </si>
  <si>
    <t>IS506101--</t>
  </si>
  <si>
    <t>Pojistka válcová gG10x38 6A 500V</t>
  </si>
  <si>
    <t>ISZ10006--</t>
  </si>
  <si>
    <t>IK110002--</t>
  </si>
  <si>
    <t>IK111002--</t>
  </si>
  <si>
    <t>IK110010--</t>
  </si>
  <si>
    <t>Vývodka PG 21 s maticí</t>
  </si>
  <si>
    <t>CSPG21----</t>
  </si>
  <si>
    <t>Vývodka PG 13,5 s maticí</t>
  </si>
  <si>
    <t>NKZIN 50X125X0.70</t>
  </si>
  <si>
    <t>FMP 25</t>
  </si>
  <si>
    <t>m</t>
  </si>
  <si>
    <t>RML/T 25</t>
  </si>
  <si>
    <t>ELSR-M 15 I30</t>
  </si>
  <si>
    <t>Samoregulační kabel 15 W/m pro ochranu potrubí</t>
  </si>
  <si>
    <t>Fenix</t>
  </si>
  <si>
    <t>Kanálové čidlo teploty a relativní vlhkosti, napájení 24 V AC,-35 až 60 °C, 10 až 100 % r.v., výstup teplota LG Ni 1000, výstup vlhkost 0 až 10 V DC</t>
  </si>
  <si>
    <t>LookDet_RT</t>
  </si>
  <si>
    <t>CSPG135----</t>
  </si>
  <si>
    <t xml:space="preserve">počet </t>
  </si>
  <si>
    <t>Ostatní přístroje</t>
  </si>
  <si>
    <t>Drátěný kabelový žlab včetně montážního příslušenství 200/100 s přepážkou</t>
  </si>
  <si>
    <t>Sestava víceúčelové přístrojové krabice do betonu 175x80x68</t>
  </si>
  <si>
    <t>Kopobox MINI B KB</t>
  </si>
  <si>
    <t>FMP 32</t>
  </si>
  <si>
    <t>Oceloplechový kabelový žlab neděrovaný s integrovanou spojkou včetně víka, přepážky a montážního příslušenství 125x50</t>
  </si>
  <si>
    <t>Drátěný kabelový žlab včetně montážního příslušenství 100/50 s přepážkou</t>
  </si>
  <si>
    <t>Elektroinstalační PVC trubka průměr 32</t>
  </si>
  <si>
    <t>Elektroinstalační PVC trubka průměr 25</t>
  </si>
  <si>
    <t>Cu trubka průměr 25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</si>
  <si>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</si>
  <si>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</si>
  <si>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</si>
  <si>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</si>
  <si>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</si>
  <si>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</si>
  <si>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</si>
  <si>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</si>
  <si>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</si>
  <si>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</si>
  <si>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</si>
  <si>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</si>
  <si>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</si>
  <si>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</si>
  <si>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</si>
  <si>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2.1</t>
  </si>
  <si>
    <t>2.2</t>
  </si>
  <si>
    <t>2.3</t>
  </si>
  <si>
    <t>3.1</t>
  </si>
  <si>
    <t>3.2</t>
  </si>
  <si>
    <t>3.3</t>
  </si>
  <si>
    <t>3.4</t>
  </si>
  <si>
    <t>4.1</t>
  </si>
  <si>
    <t>4.2</t>
  </si>
  <si>
    <t>5.1</t>
  </si>
  <si>
    <t>5.2</t>
  </si>
  <si>
    <t>Materiál</t>
  </si>
  <si>
    <t>Práce</t>
  </si>
  <si>
    <t xml:space="preserve">   Kč/MJ</t>
  </si>
  <si>
    <t>Cena celkem</t>
  </si>
  <si>
    <t>REKAPITULACE</t>
  </si>
  <si>
    <t>Celkem cena bez DPH</t>
  </si>
  <si>
    <t>DPH 21%</t>
  </si>
  <si>
    <t>Celkem cena včetně DPH</t>
  </si>
  <si>
    <t>2.4</t>
  </si>
  <si>
    <t>Kabelová forma</t>
  </si>
  <si>
    <t>Skříň rozváděče</t>
  </si>
  <si>
    <t>Cena materiálu</t>
  </si>
  <si>
    <t>Cena práce</t>
  </si>
  <si>
    <t xml:space="preserve">Celkem bez DPH </t>
  </si>
  <si>
    <t>Celkem vč. DPH</t>
  </si>
  <si>
    <t>Snímače a akční členy</t>
  </si>
  <si>
    <t>Nadstavba</t>
  </si>
  <si>
    <t>Ostatní</t>
  </si>
  <si>
    <t>software pro DDC regulaci</t>
  </si>
  <si>
    <t>software pro vizualizaci</t>
  </si>
  <si>
    <t>školení obsluhy</t>
  </si>
  <si>
    <t>výchozí revize</t>
  </si>
  <si>
    <t>uvedení do provozu</t>
  </si>
  <si>
    <t>dokumentace skutečného provedení</t>
  </si>
  <si>
    <t>provedení komplexní zkoušky</t>
  </si>
  <si>
    <t>kpl.</t>
  </si>
  <si>
    <t>VRN</t>
  </si>
  <si>
    <t>PC i7-4790/4G/500/7P+8P</t>
  </si>
  <si>
    <t>Monitor 23" LED, 1920x1080, 5ms,300cd, bílý</t>
  </si>
  <si>
    <t>Zdroj UPS 1500VA/900W, 4 min, 1/1f, Line-int.</t>
  </si>
  <si>
    <t>Zdroj UPS 600VA/330W, 5 min, 1/1f, Line-int.</t>
  </si>
  <si>
    <t>Router VPN, SPI Firewall, 4 portový 10/100Mb</t>
  </si>
  <si>
    <t>Runtime systému vizualizačního sw (1 lokalita, 5 stanic, 5 uživatelů), instalace na PC, aktualizace a technická podpora na 24 mesíců</t>
  </si>
  <si>
    <t>Rozvádeč skrínový 2000 x 800 x 400 mm, RAL 7035</t>
  </si>
  <si>
    <t>Bocnice 2000 x 400, RAL 7035, balení 1 pár (2ks)</t>
  </si>
  <si>
    <t>Víko dolní pro rozvádec 800 x 400 mm</t>
  </si>
  <si>
    <t>Elektroinstalační PVC trubka pevná průměr 25</t>
  </si>
  <si>
    <t>Signálový kabel J-Y(ST)Y 2x2x0,8</t>
  </si>
  <si>
    <t>Signálový kabel JYTY 2x1</t>
  </si>
  <si>
    <t>Signálový kabel JYTY 4x1</t>
  </si>
  <si>
    <t>Signálový kabel JYTY 7x1</t>
  </si>
  <si>
    <t>2.5</t>
  </si>
  <si>
    <t>2.6</t>
  </si>
  <si>
    <t>2.7</t>
  </si>
  <si>
    <t>2.8</t>
  </si>
  <si>
    <t>2.9</t>
  </si>
  <si>
    <t>3.7</t>
  </si>
  <si>
    <t>3.5</t>
  </si>
  <si>
    <t>3.6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</si>
  <si>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</si>
  <si>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</si>
  <si>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</si>
  <si>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</si>
  <si>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</si>
  <si>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</si>
  <si>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</si>
  <si>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</si>
  <si>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</si>
  <si>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</si>
  <si>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</si>
  <si>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</si>
  <si>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</si>
  <si>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</si>
  <si>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</si>
  <si>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</si>
  <si>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</si>
  <si>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</si>
  <si>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</si>
  <si>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</si>
  <si>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</si>
  <si>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3.29</t>
  </si>
  <si>
    <t>3.30</t>
  </si>
  <si>
    <t>3.31</t>
  </si>
  <si>
    <t>3.32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</si>
  <si>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</si>
  <si>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</si>
  <si>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</si>
  <si>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</si>
  <si>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</si>
  <si>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</si>
  <si>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</si>
  <si>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</si>
  <si>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</si>
  <si>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</si>
  <si>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</si>
  <si>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</si>
  <si>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1.16</t>
  </si>
  <si>
    <t>1.17</t>
  </si>
  <si>
    <t>1.18</t>
  </si>
  <si>
    <t>1.19</t>
  </si>
  <si>
    <t>1.20</t>
  </si>
  <si>
    <t>Napájecí kabel CYKY J 3x1,5</t>
  </si>
  <si>
    <t>CYKY J 3x1,5</t>
  </si>
  <si>
    <t>Klapkový pohon, 10 Nm, přestavná doba 150 s, 24 V AC/DC, 2-, 3-bodové řízení</t>
  </si>
  <si>
    <t>Klapkový pohon, 10 Nm, přestavná doba 150 s, 24 V AC/DC, řízení 0 až 10 V</t>
  </si>
  <si>
    <t>RA01</t>
  </si>
  <si>
    <t>Datový kabel UTP Cat 5e</t>
  </si>
  <si>
    <t>Kolébkový spínač řazení 1/0</t>
  </si>
  <si>
    <t>RA04</t>
  </si>
  <si>
    <t>Technologie chlazení</t>
  </si>
  <si>
    <t>Snímač tlaku pro plyny a kapaliny, výstup 0 až 10 V, vnější závit G1/4", napájení 24 V DC</t>
  </si>
  <si>
    <t>Průtokový spínač pro kapaliny do 110 °C, PN25, výstupní kontakt 230 V AC / 1 A, pro DN 20 až 200 mm, připojení G1/2"</t>
  </si>
  <si>
    <t>Kabelový snímač teploty čidlo Pt1000; nerezové pouzdro 6x50 mm, kabel PVC stíněný do 80 °C, 3 x 0,25mm2, délky 25 m, IP68</t>
  </si>
  <si>
    <t>Převodník rozsah: -30 až + 60 °C/4 až 20 mA, IP65, napájení 11,5 až 30 V DC</t>
  </si>
  <si>
    <t>Servopohon, přestavovací síla 300 N, zdvih 5,5 mm, 3-bodové řízení, 150 s, napájení 24 V AC</t>
  </si>
  <si>
    <t>Klapkový pohon, 7 Nm, havarijní funkce, přestavná doba 90 s, uzavření pružinou 15 s, 24 V AC/DC, 2-bodové řízení</t>
  </si>
  <si>
    <t>Detektor úniku chladiva R134a</t>
  </si>
  <si>
    <t>Nízkoodběrová siréna pro požární a zabezpečovací signalizaci, ROLP,230VAC,105dB</t>
  </si>
  <si>
    <t>Ponorný hydrostatický snímač hladiny piezoodporový, měřící rozsah: 0...4 m vodního sloupce
výstup: 4…20 mA, HART, elektrické připojení: PUR kabel, délka 10 m, stupeň krytí: IP 68</t>
  </si>
  <si>
    <t>QAE2120.010</t>
  </si>
  <si>
    <t>QAP21.3/8000</t>
  </si>
  <si>
    <t>RAK-ST.010FP-M</t>
  </si>
  <si>
    <t>QBE9200-P6</t>
  </si>
  <si>
    <t>QVE1901</t>
  </si>
  <si>
    <t>QAC3171</t>
  </si>
  <si>
    <t>APO Elmos</t>
  </si>
  <si>
    <t>TG60B-50</t>
  </si>
  <si>
    <t>STI Pt 1000</t>
  </si>
  <si>
    <t>ALG153</t>
  </si>
  <si>
    <t>VXP45.25-10</t>
  </si>
  <si>
    <t>VXP45.25-6.3</t>
  </si>
  <si>
    <t>ALG203</t>
  </si>
  <si>
    <t>Sada šroubení pro trojcestný směšovací ventil: matice G 1", šroubení Rp 1/2"</t>
  </si>
  <si>
    <t>Sada šroubení pro trojcestný směšovací ventil: matice G 1 1/4", šroubení Rp 3/4"</t>
  </si>
  <si>
    <t>GMA121.1E Siemens</t>
  </si>
  <si>
    <t>GMA121.1E</t>
  </si>
  <si>
    <t>QAC22</t>
  </si>
  <si>
    <t>Samon</t>
  </si>
  <si>
    <t>GSR230-HFC</t>
  </si>
  <si>
    <t>Aseko</t>
  </si>
  <si>
    <t>ASK27200/2</t>
  </si>
  <si>
    <t>NPK-43-10 NIVOPRESS / 0...4 m</t>
  </si>
  <si>
    <t>SSC81</t>
  </si>
  <si>
    <t>Větrání a odvlhčování ledové plochy</t>
  </si>
  <si>
    <t>Protimrazový termostat -5 až 15 °C, krytí IP54</t>
  </si>
  <si>
    <t>GLB141.1E Siemens</t>
  </si>
  <si>
    <t>Větrání šaten</t>
  </si>
  <si>
    <t>Kanálové teplotní čidlo LG - Ni1000, -50 až +80 °C</t>
  </si>
  <si>
    <t>QAM2120.200 Siemens</t>
  </si>
  <si>
    <t>QAD22 Siemens</t>
  </si>
  <si>
    <t>QAF81.6 Siemens</t>
  </si>
  <si>
    <t>QBM81.5 Siemens</t>
  </si>
  <si>
    <t>GLB161.1E Siemens</t>
  </si>
  <si>
    <t>4.3</t>
  </si>
  <si>
    <t>4.4</t>
  </si>
  <si>
    <t>4.5</t>
  </si>
  <si>
    <t>4.6</t>
  </si>
  <si>
    <t>4.7</t>
  </si>
  <si>
    <t>4.8</t>
  </si>
  <si>
    <t>8DI, 8DO, 8AI, 4AO, RS232, RS485, Ethernet, webserver</t>
  </si>
  <si>
    <t>12x analog IN 0-5V, 0-10V, 0-20mA, Ni1000, 12 bitů</t>
  </si>
  <si>
    <t>24x digital IN 24V ss/st, galv. oddělení</t>
  </si>
  <si>
    <t>18x digital OUT 24V ss, 300mA, galv. oddělení</t>
  </si>
  <si>
    <t>Ethernetový switch 10/100 Mbit, 5+1</t>
  </si>
  <si>
    <t>RD-SW006/NR1</t>
  </si>
  <si>
    <t>Rozvaděč WS, 800x800x300, s montážní deskou, krytí IP66</t>
  </si>
  <si>
    <t>WSM8080300</t>
  </si>
  <si>
    <t>Stříška 800x300-ARF08030</t>
  </si>
  <si>
    <t>WSMD8030--</t>
  </si>
  <si>
    <t>Vypínač 3P/40A</t>
  </si>
  <si>
    <t>BM900013--</t>
  </si>
  <si>
    <t>Pomocný kontakt 5-250V/6A 1S+1,B-HSI</t>
  </si>
  <si>
    <t>Vypínací cívka B-FA/230</t>
  </si>
  <si>
    <t>BM900006--</t>
  </si>
  <si>
    <t>Pojistkový odpínač 1P,32A-850001585</t>
  </si>
  <si>
    <t>LED prvek, barva bílá 85-264V AC</t>
  </si>
  <si>
    <t>M22-LED230-W</t>
  </si>
  <si>
    <t>Signálka bílá</t>
  </si>
  <si>
    <t>M22-L-W</t>
  </si>
  <si>
    <t>Adaptér M22-A Eaton 216374</t>
  </si>
  <si>
    <t>Nosič štítků 18x27mm M22S-ST-X bez štítku</t>
  </si>
  <si>
    <t>Pojistkový odpínač 3P,50A-850001593</t>
  </si>
  <si>
    <t>IS506143--</t>
  </si>
  <si>
    <t>Pojistka válcová gG14x51 16A 500V</t>
  </si>
  <si>
    <t>ISZ14020--</t>
  </si>
  <si>
    <t>Jistič 10A/B/1p</t>
  </si>
  <si>
    <t>BM018110--</t>
  </si>
  <si>
    <t>Jistič 2A/B/1p</t>
  </si>
  <si>
    <t>BM018102--</t>
  </si>
  <si>
    <t>Relé XT 2P/8A,24VDC+LED, 5mm</t>
  </si>
  <si>
    <t>Patice RT,šroubové vývody,5mm</t>
  </si>
  <si>
    <t>Popisný štítek na patici relé RT</t>
  </si>
  <si>
    <t>Topné těleso FLH060,60W,110-250VAC</t>
  </si>
  <si>
    <t>IUK08343--</t>
  </si>
  <si>
    <t>Termostat FLZ520/1R</t>
  </si>
  <si>
    <t>IUK08565--</t>
  </si>
  <si>
    <t>Termostat FLZ530/1Z</t>
  </si>
  <si>
    <t>IUK08566--</t>
  </si>
  <si>
    <t>Ventilátor, krytí IP56,230VAC</t>
  </si>
  <si>
    <t>Rittal 3239.100</t>
  </si>
  <si>
    <t>Výstupní mřížka, krytí IP56</t>
  </si>
  <si>
    <t>Rittal 3239.200</t>
  </si>
  <si>
    <t>Kryt proti stříkající vodě</t>
  </si>
  <si>
    <t xml:space="preserve">Rittal 3239.80 </t>
  </si>
  <si>
    <t>Vypínač LTS20,3.pól, červený, 20A, DIN lišta</t>
  </si>
  <si>
    <t>IN8R2322--</t>
  </si>
  <si>
    <t>Trafo JBC E2838-0022 ( 230V/24V,100VA)</t>
  </si>
  <si>
    <t>Modul spín.zdroje 24Vss/3A bez krytu 230VAC/24VDC 3A)</t>
  </si>
  <si>
    <t>Přepěťová ochrana</t>
  </si>
  <si>
    <t>DA-275 DFI16</t>
  </si>
  <si>
    <t>Svorka SFR.4 pro pojistku</t>
  </si>
  <si>
    <t>Koncová deska k SFR.4</t>
  </si>
  <si>
    <t>Pojistka trubičková 4A</t>
  </si>
  <si>
    <t>Radová svorka CBC šedá, 2,5mm2</t>
  </si>
  <si>
    <t>Radová svorka CBC modrá 2,5mm2</t>
  </si>
  <si>
    <t>Radová svorka CBC šedá, 10mm2</t>
  </si>
  <si>
    <t>Vývodka PG 11 s maticí</t>
  </si>
  <si>
    <t>CSPG11----</t>
  </si>
  <si>
    <t>Trafo JBC E3245-031 ( 230V/24V,175VA)</t>
  </si>
  <si>
    <t>Vývodka PG 9 s maticí</t>
  </si>
  <si>
    <t>CSPG09----</t>
  </si>
  <si>
    <t>Vypínač 2P/40A</t>
  </si>
  <si>
    <t>BM900012--</t>
  </si>
  <si>
    <t>Podpěťová cívka 230VAC, BS, BE</t>
  </si>
  <si>
    <t>BS900008--</t>
  </si>
  <si>
    <t>Jistič 16A/C/1p+N</t>
  </si>
  <si>
    <t>BM017616--</t>
  </si>
  <si>
    <t>Jistič 2A/B/2p</t>
  </si>
  <si>
    <t>BM618202--</t>
  </si>
  <si>
    <t>Relé PT 4P/6A,24VDC</t>
  </si>
  <si>
    <t>PT570024--</t>
  </si>
  <si>
    <t>Patice relé PT 4P/6A</t>
  </si>
  <si>
    <t>PT78742---</t>
  </si>
  <si>
    <t>Popisný štítek na patici relé PT</t>
  </si>
  <si>
    <t>YPT16040--</t>
  </si>
  <si>
    <t>CYKY O 2x1,5</t>
  </si>
  <si>
    <t>HO5VV-F 3G 2,5</t>
  </si>
  <si>
    <t>JYTY O 2x1</t>
  </si>
  <si>
    <t>JYTY O 4x1</t>
  </si>
  <si>
    <t>JYTY O 7x1</t>
  </si>
  <si>
    <t>UTP CAT5E</t>
  </si>
  <si>
    <t>J-Y(St)Y 2x2x0,8</t>
  </si>
  <si>
    <t>Napájecí kabel CYKY O 2x1,5</t>
  </si>
  <si>
    <t>Napájecí kabel HO5VV-F 3G 2,5</t>
  </si>
  <si>
    <t>JQTQ O 4x1</t>
  </si>
  <si>
    <t>JQTQ O 7x1</t>
  </si>
  <si>
    <t>Signálový kabel JQTQ 4x1</t>
  </si>
  <si>
    <t>Signálový kabel JQTQ 7x1</t>
  </si>
  <si>
    <t>JQTQ O 2x1</t>
  </si>
  <si>
    <t>5.3</t>
  </si>
  <si>
    <t>5.4</t>
  </si>
  <si>
    <t>5.5</t>
  </si>
  <si>
    <t>Napájecí kabel CYKY J 3x2,5</t>
  </si>
  <si>
    <t>CYKY J 3x2,5</t>
  </si>
  <si>
    <t>Nosné prvky kabelových tras</t>
  </si>
  <si>
    <t>6.1</t>
  </si>
  <si>
    <t>6.2</t>
  </si>
  <si>
    <t>M2 50/50</t>
  </si>
  <si>
    <t>M2 250/100</t>
  </si>
  <si>
    <t>Elektroinstalační PVC trubka pevná průměr 32</t>
  </si>
  <si>
    <t>RML/T 32</t>
  </si>
  <si>
    <t>6.3</t>
  </si>
  <si>
    <t>6.4</t>
  </si>
  <si>
    <t>6.5</t>
  </si>
  <si>
    <t>6.6</t>
  </si>
  <si>
    <t>RA03</t>
  </si>
  <si>
    <t>RA02</t>
  </si>
  <si>
    <t>Trojcestný směšovací ventil, PN 16, zdvih 5,5 mm, 2 až 110 °C, vnější závit, DN 25, kvs = 10</t>
  </si>
  <si>
    <t>Trojcestný směšovací ventil, PN 16, zdvih 5,5 mm, 2 až 110 °C, vnější závit, DN 25, kvs = 6,3</t>
  </si>
  <si>
    <t>2.10</t>
  </si>
  <si>
    <t>2.11</t>
  </si>
  <si>
    <t>QFM2120 Siemens</t>
  </si>
  <si>
    <t>Ni1000/5000, snímač teploty stonkový, plastová hlavice, rozsah:-30+150°C, tř.B, IP65</t>
  </si>
  <si>
    <t>NS120 Sensit</t>
  </si>
  <si>
    <t>Termostat s nastavením žádané hodnoty pod krytem, rozsah nastavení 40 až 120°C</t>
  </si>
  <si>
    <t>RAK-TW.1200B Siemens</t>
  </si>
  <si>
    <t>Sensit</t>
  </si>
  <si>
    <t>2.12</t>
  </si>
  <si>
    <t>Jistič výkonový, typ A, 3-pólový, 25kA, 160A</t>
  </si>
  <si>
    <t>MC216131--</t>
  </si>
  <si>
    <t>Třmenová svorka 250A pro MC2 (3 ks)</t>
  </si>
  <si>
    <t>MC292244--</t>
  </si>
  <si>
    <t>Vypínací spoušt 208-250V AC/DC pro MC2</t>
  </si>
  <si>
    <t>MC299763--</t>
  </si>
  <si>
    <t>Zapínací a rozpínací kontakt k výkonovým jisticum MC</t>
  </si>
  <si>
    <t>MM107940--</t>
  </si>
  <si>
    <t>Pojistka válcová gG14x51 40A 500V</t>
  </si>
  <si>
    <t>ISZ14040--</t>
  </si>
  <si>
    <t>Pojistka válcová gG14x51 10A 500V</t>
  </si>
  <si>
    <t>ISZ14010--</t>
  </si>
  <si>
    <t>Jistič 10A/C/3p</t>
  </si>
  <si>
    <t>BM017310--</t>
  </si>
  <si>
    <t>Motorový spínač 4 až 6,3A/3P</t>
  </si>
  <si>
    <t>BE506300--</t>
  </si>
  <si>
    <t>Pomocný kontakt 1Z+1R</t>
  </si>
  <si>
    <t>BE082882--</t>
  </si>
  <si>
    <t>Stykač 12A/5,5kW/400V,3+1Z/230VAC</t>
  </si>
  <si>
    <t>LSDD1213--</t>
  </si>
  <si>
    <t>Vývodka PG 48 s maticí</t>
  </si>
  <si>
    <t>CSPG48----</t>
  </si>
  <si>
    <t>Vývodka PG 16 s maticí</t>
  </si>
  <si>
    <t>CSPG16----</t>
  </si>
  <si>
    <t>Vývodka PG 7 s maticí</t>
  </si>
  <si>
    <t>CSPG07----</t>
  </si>
  <si>
    <t>3.45</t>
  </si>
  <si>
    <t>Větrání restaurace</t>
  </si>
  <si>
    <t>4.9</t>
  </si>
  <si>
    <t>4.10</t>
  </si>
  <si>
    <t>4.11</t>
  </si>
  <si>
    <t>5.6</t>
  </si>
  <si>
    <t>Větrání zasedačky</t>
  </si>
  <si>
    <t>Zásuvka ČSN, DIN</t>
  </si>
  <si>
    <t>BZ325001-A</t>
  </si>
  <si>
    <t>Podomítkový modul, 2DI, 2RDO, RS485</t>
  </si>
  <si>
    <t>AMR-DI2RDO2</t>
  </si>
  <si>
    <t>RA05</t>
  </si>
  <si>
    <t>RA06</t>
  </si>
  <si>
    <t>Napájecí kabel CYKY J 4x25</t>
  </si>
  <si>
    <t>CYKY J 4x25</t>
  </si>
  <si>
    <t>Napájecí kabel CYKY J 5x6</t>
  </si>
  <si>
    <t>CYKY J 5x6</t>
  </si>
  <si>
    <t>Napájecí kabel CYKY J 3x70+50</t>
  </si>
  <si>
    <t>CYKY J 3x70+50</t>
  </si>
  <si>
    <t>Napájecí kabel CYKY J 4x1,5</t>
  </si>
  <si>
    <t>CYKY J 4x1,5</t>
  </si>
  <si>
    <t>Signálový kabel JQTQ 2x1</t>
  </si>
  <si>
    <t>Napájecí kabel CYKY J 5x10</t>
  </si>
  <si>
    <t>CYKY J 5x10</t>
  </si>
  <si>
    <t>Napájecí kabel CYKY J 5x2,5</t>
  </si>
  <si>
    <t>CYKY J 5x2,5</t>
  </si>
  <si>
    <t>7.1</t>
  </si>
  <si>
    <t>7.2</t>
  </si>
  <si>
    <t>5.7</t>
  </si>
  <si>
    <t>Oceloplechový kabelový žlab neděrovaný s integrovanou spojkou včetně víka, přepážky a montážního příslušenství 125x100</t>
  </si>
  <si>
    <t>NKZIN 100X125X0.70</t>
  </si>
  <si>
    <t>Drátěný kabelový žlab včetně montážního příslušenství 50/50 s přepážkou</t>
  </si>
  <si>
    <t>M2 100/50</t>
  </si>
  <si>
    <t>Napájecí kabel CYKY J 5x4</t>
  </si>
  <si>
    <t>CYKY J 5x4</t>
  </si>
  <si>
    <t>Signálový kabel TCEPKPFLE 5x4x0,8</t>
  </si>
  <si>
    <t>TCEPKPFLE 5x4x0,8</t>
  </si>
  <si>
    <t>Čerpadla v retenčních nádržích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</si>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</sst>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\ &quot;Kč&quot;"/>
    <numFmt numFmtId="165" formatCode="#,##0.00\ &quot;Kč&quot;"/>
    <numFmt numFmtId="166" formatCode="#,##0.00\ _K_č"/>
    <numFmt numFmtId="167" formatCode="#,##0.00&quot; Kč&quot;"/>
    <numFmt numFmtId="168" formatCode="0.0%"/>
  </numFmts>
  <fonts count="24" x14ac:knownFonts="1">
    <font>
      <sz val="10"/>
      <name val="Arial CE"/>
      <charset val="238"/>
    </font>
    <font>
      <sz val="10"/>
      <name val="Arial CE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sz val="9"/>
      <color indexed="72"/>
      <name val="Arial"/>
      <family val="2"/>
      <charset val="238"/>
    </font>
    <font>
      <sz val="12"/>
      <color indexed="8"/>
      <name val="Verdana"/>
      <family val="2"/>
      <charset val="238"/>
    </font>
    <font>
      <sz val="10"/>
      <color indexed="8"/>
      <name val="Arial CE"/>
    </font>
    <font>
      <sz val="10"/>
      <name val="Arial CE"/>
    </font>
    <font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78">
    <border>
      <left/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9"/>
      </right>
      <top style="medium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medium">
        <color indexed="8"/>
      </top>
      <bottom style="thin">
        <color indexed="8"/>
      </bottom>
      <diagonal/>
    </border>
    <border>
      <left style="thin">
        <color indexed="9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8"/>
      </bottom>
      <diagonal/>
    </border>
    <border>
      <left style="thin">
        <color indexed="9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9"/>
      </right>
      <top style="thin">
        <color indexed="8"/>
      </top>
      <bottom style="medium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medium">
        <color indexed="8"/>
      </bottom>
      <diagonal/>
    </border>
    <border>
      <left style="thin">
        <color indexed="9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1">
    <xf numFmtId="0" fontId="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Protection="0"/>
    <xf numFmtId="0" fontId="5" fillId="0" borderId="0" applyNumberFormat="0" applyFill="0" applyBorder="0" applyProtection="0">
      <alignment vertical="top" wrapText="1"/>
    </xf>
    <xf numFmtId="0" fontId="7" fillId="0" borderId="0"/>
    <xf numFmtId="0" fontId="4" fillId="0" borderId="0"/>
  </cellStyleXfs>
  <cellXfs count="218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/>
    </xf>
    <xf numFmtId="0" fontId="3" fillId="0" borderId="0" xfId="10" applyFont="1" applyAlignment="1">
      <alignment vertical="center"/>
    </xf>
    <xf numFmtId="0" fontId="3" fillId="0" borderId="0" xfId="0" applyFont="1" applyBorder="1" applyAlignment="1">
      <alignment horizontal="left"/>
    </xf>
    <xf numFmtId="0" fontId="3" fillId="0" borderId="0" xfId="10" applyFont="1" applyFill="1" applyBorder="1" applyAlignment="1">
      <alignment vertical="center"/>
    </xf>
    <xf numFmtId="0" fontId="3" fillId="0" borderId="0" xfId="10" applyFont="1" applyBorder="1" applyAlignment="1">
      <alignment vertical="center"/>
    </xf>
    <xf numFmtId="4" fontId="3" fillId="0" borderId="0" xfId="10" applyNumberFormat="1" applyFont="1" applyAlignment="1">
      <alignment vertical="center"/>
    </xf>
    <xf numFmtId="0" fontId="3" fillId="0" borderId="0" xfId="10" applyFont="1" applyBorder="1" applyAlignment="1">
      <alignment horizontal="center" vertical="center"/>
    </xf>
    <xf numFmtId="0" fontId="6" fillId="0" borderId="0" xfId="8" applyNumberFormat="1" applyFont="1" applyAlignment="1"/>
    <xf numFmtId="167" fontId="6" fillId="0" borderId="0" xfId="8" applyNumberFormat="1" applyFont="1" applyAlignment="1"/>
    <xf numFmtId="1" fontId="8" fillId="0" borderId="1" xfId="8" applyNumberFormat="1" applyFont="1" applyBorder="1" applyAlignment="1"/>
    <xf numFmtId="0" fontId="8" fillId="0" borderId="2" xfId="8" applyNumberFormat="1" applyFont="1" applyBorder="1" applyAlignment="1"/>
    <xf numFmtId="0" fontId="8" fillId="0" borderId="3" xfId="8" applyNumberFormat="1" applyFont="1" applyBorder="1" applyAlignment="1"/>
    <xf numFmtId="0" fontId="8" fillId="0" borderId="4" xfId="8" applyNumberFormat="1" applyFont="1" applyBorder="1" applyAlignment="1"/>
    <xf numFmtId="167" fontId="8" fillId="0" borderId="5" xfId="8" applyNumberFormat="1" applyFont="1" applyBorder="1" applyAlignment="1"/>
    <xf numFmtId="167" fontId="8" fillId="0" borderId="6" xfId="8" applyNumberFormat="1" applyFont="1" applyBorder="1" applyAlignment="1"/>
    <xf numFmtId="0" fontId="8" fillId="0" borderId="7" xfId="8" applyNumberFormat="1" applyFont="1" applyBorder="1" applyAlignment="1"/>
    <xf numFmtId="167" fontId="8" fillId="0" borderId="8" xfId="8" applyNumberFormat="1" applyFont="1" applyBorder="1" applyAlignment="1"/>
    <xf numFmtId="167" fontId="8" fillId="0" borderId="9" xfId="8" applyNumberFormat="1" applyFont="1" applyBorder="1" applyAlignment="1"/>
    <xf numFmtId="167" fontId="8" fillId="0" borderId="10" xfId="8" applyNumberFormat="1" applyFont="1" applyBorder="1" applyAlignment="1"/>
    <xf numFmtId="0" fontId="8" fillId="0" borderId="11" xfId="8" applyNumberFormat="1" applyFont="1" applyBorder="1" applyAlignment="1"/>
    <xf numFmtId="167" fontId="8" fillId="0" borderId="12" xfId="8" applyNumberFormat="1" applyFont="1" applyBorder="1" applyAlignment="1"/>
    <xf numFmtId="0" fontId="8" fillId="0" borderId="13" xfId="8" applyNumberFormat="1" applyFont="1" applyBorder="1" applyAlignment="1"/>
    <xf numFmtId="1" fontId="8" fillId="0" borderId="14" xfId="8" applyNumberFormat="1" applyFont="1" applyBorder="1" applyAlignment="1"/>
    <xf numFmtId="167" fontId="8" fillId="0" borderId="15" xfId="8" applyNumberFormat="1" applyFont="1" applyBorder="1" applyAlignment="1"/>
    <xf numFmtId="0" fontId="9" fillId="0" borderId="16" xfId="8" applyNumberFormat="1" applyFont="1" applyBorder="1" applyAlignment="1"/>
    <xf numFmtId="1" fontId="9" fillId="0" borderId="17" xfId="8" applyNumberFormat="1" applyFont="1" applyBorder="1" applyAlignment="1"/>
    <xf numFmtId="167" fontId="9" fillId="0" borderId="18" xfId="8" applyNumberFormat="1" applyFont="1" applyBorder="1" applyAlignment="1"/>
    <xf numFmtId="0" fontId="9" fillId="0" borderId="19" xfId="8" applyNumberFormat="1" applyFont="1" applyBorder="1" applyAlignment="1"/>
    <xf numFmtId="1" fontId="9" fillId="0" borderId="20" xfId="8" applyNumberFormat="1" applyFont="1" applyBorder="1" applyAlignment="1"/>
    <xf numFmtId="167" fontId="9" fillId="0" borderId="21" xfId="8" applyNumberFormat="1" applyFont="1" applyBorder="1" applyAlignment="1"/>
    <xf numFmtId="0" fontId="10" fillId="0" borderId="22" xfId="0" applyFont="1" applyBorder="1" applyAlignment="1">
      <alignment horizontal="left"/>
    </xf>
    <xf numFmtId="0" fontId="11" fillId="0" borderId="0" xfId="0" applyFont="1" applyBorder="1" applyAlignment="1">
      <alignment wrapText="1"/>
    </xf>
    <xf numFmtId="0" fontId="11" fillId="0" borderId="0" xfId="0" applyFont="1" applyFill="1" applyBorder="1" applyAlignment="1"/>
    <xf numFmtId="0" fontId="11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164" fontId="12" fillId="0" borderId="0" xfId="0" applyNumberFormat="1" applyFont="1" applyBorder="1" applyAlignment="1">
      <alignment horizontal="right"/>
    </xf>
    <xf numFmtId="0" fontId="12" fillId="0" borderId="0" xfId="0" applyFont="1" applyBorder="1" applyAlignment="1">
      <alignment horizontal="center"/>
    </xf>
    <xf numFmtId="4" fontId="13" fillId="0" borderId="23" xfId="10" applyNumberFormat="1" applyFont="1" applyFill="1" applyBorder="1" applyAlignment="1">
      <alignment vertical="center"/>
    </xf>
    <xf numFmtId="4" fontId="13" fillId="0" borderId="24" xfId="10" applyNumberFormat="1" applyFont="1" applyFill="1" applyBorder="1" applyAlignment="1">
      <alignment vertical="center"/>
    </xf>
    <xf numFmtId="0" fontId="12" fillId="0" borderId="25" xfId="0" applyFont="1" applyBorder="1" applyAlignment="1">
      <alignment horizontal="left"/>
    </xf>
    <xf numFmtId="0" fontId="12" fillId="0" borderId="26" xfId="0" applyFont="1" applyFill="1" applyBorder="1" applyAlignment="1">
      <alignment horizontal="left" wrapText="1"/>
    </xf>
    <xf numFmtId="0" fontId="12" fillId="0" borderId="26" xfId="0" applyFont="1" applyFill="1" applyBorder="1" applyAlignment="1">
      <alignment horizontal="left"/>
    </xf>
    <xf numFmtId="0" fontId="12" fillId="0" borderId="26" xfId="0" applyFont="1" applyFill="1" applyBorder="1" applyAlignment="1">
      <alignment horizontal="center" vertical="center"/>
    </xf>
    <xf numFmtId="0" fontId="12" fillId="0" borderId="26" xfId="0" applyFont="1" applyBorder="1" applyAlignment="1">
      <alignment horizontal="left"/>
    </xf>
    <xf numFmtId="0" fontId="11" fillId="0" borderId="26" xfId="0" applyFont="1" applyBorder="1" applyAlignment="1">
      <alignment horizontal="center"/>
    </xf>
    <xf numFmtId="0" fontId="11" fillId="0" borderId="27" xfId="0" applyFont="1" applyBorder="1" applyAlignment="1">
      <alignment horizontal="center"/>
    </xf>
    <xf numFmtId="49" fontId="14" fillId="0" borderId="28" xfId="0" applyNumberFormat="1" applyFont="1" applyFill="1" applyBorder="1" applyAlignment="1">
      <alignment horizontal="center"/>
    </xf>
    <xf numFmtId="0" fontId="15" fillId="0" borderId="29" xfId="0" applyFont="1" applyFill="1" applyBorder="1" applyAlignment="1">
      <alignment vertical="center" wrapText="1"/>
    </xf>
    <xf numFmtId="0" fontId="15" fillId="0" borderId="30" xfId="0" applyFont="1" applyFill="1" applyBorder="1" applyAlignment="1">
      <alignment vertical="center"/>
    </xf>
    <xf numFmtId="0" fontId="15" fillId="0" borderId="30" xfId="0" applyFont="1" applyFill="1" applyBorder="1" applyAlignment="1">
      <alignment horizontal="center" vertical="center"/>
    </xf>
    <xf numFmtId="4" fontId="14" fillId="0" borderId="31" xfId="0" applyNumberFormat="1" applyFont="1" applyFill="1" applyBorder="1" applyAlignment="1">
      <alignment horizontal="right"/>
    </xf>
    <xf numFmtId="49" fontId="15" fillId="0" borderId="32" xfId="5" applyNumberFormat="1" applyFont="1" applyFill="1" applyBorder="1" applyAlignment="1" applyProtection="1">
      <alignment horizontal="left" wrapText="1"/>
    </xf>
    <xf numFmtId="49" fontId="15" fillId="0" borderId="32" xfId="4" applyNumberFormat="1" applyFont="1" applyFill="1" applyBorder="1" applyAlignment="1" applyProtection="1">
      <alignment horizontal="left" wrapText="1"/>
    </xf>
    <xf numFmtId="0" fontId="15" fillId="0" borderId="29" xfId="0" applyFont="1" applyFill="1" applyBorder="1" applyAlignment="1">
      <alignment horizontal="left" vertical="top" wrapText="1"/>
    </xf>
    <xf numFmtId="0" fontId="15" fillId="0" borderId="30" xfId="0" applyFont="1" applyFill="1" applyBorder="1" applyAlignment="1">
      <alignment horizontal="left"/>
    </xf>
    <xf numFmtId="49" fontId="15" fillId="0" borderId="29" xfId="3" applyNumberFormat="1" applyFont="1" applyFill="1" applyBorder="1" applyAlignment="1" applyProtection="1">
      <alignment horizontal="left" wrapText="1"/>
    </xf>
    <xf numFmtId="0" fontId="15" fillId="0" borderId="30" xfId="0" applyFont="1" applyFill="1" applyBorder="1" applyAlignment="1">
      <alignment horizontal="left" vertical="top" wrapText="1"/>
    </xf>
    <xf numFmtId="0" fontId="15" fillId="0" borderId="32" xfId="0" applyFont="1" applyFill="1" applyBorder="1" applyAlignment="1">
      <alignment vertical="center"/>
    </xf>
    <xf numFmtId="0" fontId="14" fillId="0" borderId="28" xfId="0" applyFont="1" applyFill="1" applyBorder="1" applyAlignment="1">
      <alignment horizontal="center"/>
    </xf>
    <xf numFmtId="49" fontId="15" fillId="0" borderId="33" xfId="3" applyNumberFormat="1" applyFont="1" applyFill="1" applyBorder="1" applyAlignment="1" applyProtection="1">
      <alignment horizontal="left"/>
    </xf>
    <xf numFmtId="0" fontId="12" fillId="0" borderId="25" xfId="0" applyFont="1" applyFill="1" applyBorder="1" applyAlignment="1">
      <alignment horizontal="left"/>
    </xf>
    <xf numFmtId="0" fontId="15" fillId="0" borderId="32" xfId="0" applyFont="1" applyFill="1" applyBorder="1" applyAlignment="1">
      <alignment vertical="center" wrapText="1"/>
    </xf>
    <xf numFmtId="0" fontId="15" fillId="0" borderId="30" xfId="0" applyFont="1" applyFill="1" applyBorder="1" applyAlignment="1">
      <alignment horizontal="left" vertical="center"/>
    </xf>
    <xf numFmtId="0" fontId="15" fillId="0" borderId="34" xfId="0" applyFont="1" applyFill="1" applyBorder="1" applyAlignment="1">
      <alignment vertical="center" wrapText="1"/>
    </xf>
    <xf numFmtId="0" fontId="14" fillId="0" borderId="28" xfId="0" applyFont="1" applyBorder="1" applyAlignment="1">
      <alignment horizontal="center"/>
    </xf>
    <xf numFmtId="0" fontId="15" fillId="0" borderId="35" xfId="0" applyFont="1" applyFill="1" applyBorder="1" applyAlignment="1">
      <alignment vertical="center" wrapText="1"/>
    </xf>
    <xf numFmtId="0" fontId="14" fillId="0" borderId="36" xfId="0" applyFont="1" applyFill="1" applyBorder="1" applyAlignment="1">
      <alignment vertical="center"/>
    </xf>
    <xf numFmtId="0" fontId="14" fillId="0" borderId="35" xfId="0" applyFont="1" applyBorder="1" applyAlignment="1">
      <alignment horizontal="left"/>
    </xf>
    <xf numFmtId="0" fontId="15" fillId="0" borderId="35" xfId="0" applyFont="1" applyFill="1" applyBorder="1" applyAlignment="1">
      <alignment horizontal="left" vertical="center"/>
    </xf>
    <xf numFmtId="0" fontId="15" fillId="0" borderId="35" xfId="0" applyFont="1" applyFill="1" applyBorder="1" applyAlignment="1">
      <alignment vertical="center"/>
    </xf>
    <xf numFmtId="166" fontId="15" fillId="0" borderId="36" xfId="0" applyNumberFormat="1" applyFont="1" applyFill="1" applyBorder="1" applyAlignment="1">
      <alignment horizontal="right" vertical="center"/>
    </xf>
    <xf numFmtId="3" fontId="14" fillId="0" borderId="35" xfId="0" applyNumberFormat="1" applyFont="1" applyBorder="1" applyAlignment="1">
      <alignment horizontal="right"/>
    </xf>
    <xf numFmtId="0" fontId="15" fillId="0" borderId="37" xfId="10" applyFont="1" applyBorder="1" applyAlignment="1">
      <alignment horizontal="center" vertical="center"/>
    </xf>
    <xf numFmtId="0" fontId="10" fillId="0" borderId="0" xfId="10" applyFont="1" applyBorder="1" applyAlignment="1">
      <alignment horizontal="left" vertical="center" indent="1"/>
    </xf>
    <xf numFmtId="0" fontId="15" fillId="0" borderId="0" xfId="10" applyFont="1" applyBorder="1" applyAlignment="1">
      <alignment horizontal="center" vertical="center"/>
    </xf>
    <xf numFmtId="0" fontId="15" fillId="0" borderId="38" xfId="10" applyFont="1" applyFill="1" applyBorder="1" applyAlignment="1">
      <alignment horizontal="center" vertical="center"/>
    </xf>
    <xf numFmtId="0" fontId="15" fillId="0" borderId="39" xfId="10" applyFont="1" applyBorder="1" applyAlignment="1">
      <alignment horizontal="center" vertical="center"/>
    </xf>
    <xf numFmtId="0" fontId="11" fillId="0" borderId="40" xfId="0" applyFont="1" applyBorder="1" applyAlignment="1">
      <alignment horizontal="left" vertical="center" indent="1"/>
    </xf>
    <xf numFmtId="0" fontId="15" fillId="0" borderId="40" xfId="10" applyFont="1" applyBorder="1" applyAlignment="1">
      <alignment horizontal="center" vertical="center"/>
    </xf>
    <xf numFmtId="0" fontId="15" fillId="0" borderId="41" xfId="10" applyFont="1" applyFill="1" applyBorder="1" applyAlignment="1">
      <alignment horizontal="center" vertical="center"/>
    </xf>
    <xf numFmtId="0" fontId="15" fillId="0" borderId="42" xfId="10" applyFont="1" applyBorder="1" applyAlignment="1">
      <alignment horizontal="center" vertical="center"/>
    </xf>
    <xf numFmtId="0" fontId="16" fillId="0" borderId="43" xfId="10" applyFont="1" applyFill="1" applyBorder="1" applyAlignment="1">
      <alignment horizontal="center" vertical="center"/>
    </xf>
    <xf numFmtId="4" fontId="16" fillId="0" borderId="43" xfId="10" applyNumberFormat="1" applyFont="1" applyFill="1" applyBorder="1" applyAlignment="1">
      <alignment vertical="center"/>
    </xf>
    <xf numFmtId="4" fontId="16" fillId="0" borderId="43" xfId="10" applyNumberFormat="1" applyFont="1" applyFill="1" applyBorder="1" applyAlignment="1">
      <alignment horizontal="right" vertical="center"/>
    </xf>
    <xf numFmtId="0" fontId="15" fillId="0" borderId="44" xfId="10" applyFont="1" applyBorder="1" applyAlignment="1">
      <alignment horizontal="center" vertical="center"/>
    </xf>
    <xf numFmtId="0" fontId="16" fillId="0" borderId="45" xfId="10" applyFont="1" applyFill="1" applyBorder="1" applyAlignment="1">
      <alignment horizontal="center" vertical="center"/>
    </xf>
    <xf numFmtId="4" fontId="16" fillId="0" borderId="45" xfId="10" applyNumberFormat="1" applyFont="1" applyFill="1" applyBorder="1" applyAlignment="1">
      <alignment vertical="center"/>
    </xf>
    <xf numFmtId="4" fontId="17" fillId="0" borderId="45" xfId="10" applyNumberFormat="1" applyFont="1" applyFill="1" applyBorder="1" applyAlignment="1">
      <alignment horizontal="right" vertical="center"/>
    </xf>
    <xf numFmtId="0" fontId="15" fillId="0" borderId="46" xfId="10" applyFont="1" applyBorder="1" applyAlignment="1">
      <alignment horizontal="center" vertical="center"/>
    </xf>
    <xf numFmtId="0" fontId="16" fillId="0" borderId="22" xfId="10" applyFont="1" applyFill="1" applyBorder="1" applyAlignment="1">
      <alignment horizontal="center" vertical="center"/>
    </xf>
    <xf numFmtId="4" fontId="16" fillId="0" borderId="22" xfId="10" applyNumberFormat="1" applyFont="1" applyFill="1" applyBorder="1" applyAlignment="1">
      <alignment vertical="center"/>
    </xf>
    <xf numFmtId="4" fontId="17" fillId="0" borderId="22" xfId="10" applyNumberFormat="1" applyFont="1" applyFill="1" applyBorder="1" applyAlignment="1">
      <alignment horizontal="right" vertical="center"/>
    </xf>
    <xf numFmtId="49" fontId="14" fillId="0" borderId="28" xfId="0" applyNumberFormat="1" applyFont="1" applyBorder="1" applyAlignment="1">
      <alignment horizontal="center"/>
    </xf>
    <xf numFmtId="0" fontId="15" fillId="0" borderId="30" xfId="0" applyFont="1" applyFill="1" applyBorder="1" applyAlignment="1">
      <alignment vertical="center" wrapText="1"/>
    </xf>
    <xf numFmtId="49" fontId="18" fillId="0" borderId="0" xfId="0" applyNumberFormat="1" applyFont="1" applyBorder="1" applyAlignment="1">
      <alignment horizontal="centerContinuous"/>
    </xf>
    <xf numFmtId="0" fontId="18" fillId="0" borderId="0" xfId="0" applyFont="1" applyBorder="1" applyAlignment="1">
      <alignment horizontal="centerContinuous"/>
    </xf>
    <xf numFmtId="2" fontId="19" fillId="0" borderId="0" xfId="0" applyNumberFormat="1" applyFont="1" applyBorder="1" applyAlignment="1">
      <alignment horizontal="centerContinuous"/>
    </xf>
    <xf numFmtId="49" fontId="19" fillId="0" borderId="0" xfId="0" applyNumberFormat="1" applyFont="1" applyBorder="1" applyAlignment="1">
      <alignment horizontal="centerContinuous"/>
    </xf>
    <xf numFmtId="0" fontId="12" fillId="0" borderId="26" xfId="0" applyFont="1" applyBorder="1" applyAlignment="1">
      <alignment horizontal="left"/>
    </xf>
    <xf numFmtId="0" fontId="14" fillId="0" borderId="47" xfId="0" applyFont="1" applyBorder="1" applyAlignment="1">
      <alignment wrapText="1"/>
    </xf>
    <xf numFmtId="0" fontId="20" fillId="0" borderId="47" xfId="0" applyFont="1" applyBorder="1"/>
    <xf numFmtId="0" fontId="20" fillId="0" borderId="47" xfId="0" applyFont="1" applyBorder="1" applyAlignment="1"/>
    <xf numFmtId="0" fontId="14" fillId="0" borderId="47" xfId="0" applyFont="1" applyBorder="1" applyAlignment="1">
      <alignment horizontal="center"/>
    </xf>
    <xf numFmtId="0" fontId="20" fillId="0" borderId="48" xfId="0" applyFont="1" applyBorder="1"/>
    <xf numFmtId="0" fontId="14" fillId="0" borderId="48" xfId="0" applyFont="1" applyBorder="1" applyAlignment="1">
      <alignment horizontal="center"/>
    </xf>
    <xf numFmtId="49" fontId="14" fillId="0" borderId="49" xfId="0" applyNumberFormat="1" applyFont="1" applyBorder="1" applyAlignment="1">
      <alignment horizontal="center"/>
    </xf>
    <xf numFmtId="0" fontId="14" fillId="0" borderId="47" xfId="0" applyFont="1" applyFill="1" applyBorder="1" applyAlignment="1">
      <alignment wrapText="1"/>
    </xf>
    <xf numFmtId="0" fontId="20" fillId="0" borderId="48" xfId="0" applyFont="1" applyFill="1" applyBorder="1"/>
    <xf numFmtId="0" fontId="20" fillId="0" borderId="47" xfId="0" applyFont="1" applyFill="1" applyBorder="1" applyAlignment="1"/>
    <xf numFmtId="0" fontId="14" fillId="0" borderId="48" xfId="0" applyFont="1" applyFill="1" applyBorder="1" applyAlignment="1">
      <alignment horizontal="center"/>
    </xf>
    <xf numFmtId="0" fontId="14" fillId="0" borderId="47" xfId="0" applyFont="1" applyFill="1" applyBorder="1" applyAlignment="1">
      <alignment horizontal="center"/>
    </xf>
    <xf numFmtId="49" fontId="14" fillId="0" borderId="50" xfId="0" applyNumberFormat="1" applyFont="1" applyBorder="1" applyAlignment="1">
      <alignment horizontal="center"/>
    </xf>
    <xf numFmtId="49" fontId="14" fillId="0" borderId="51" xfId="0" applyNumberFormat="1" applyFont="1" applyBorder="1" applyAlignment="1">
      <alignment horizontal="center"/>
    </xf>
    <xf numFmtId="0" fontId="14" fillId="0" borderId="52" xfId="0" applyFont="1" applyBorder="1" applyAlignment="1">
      <alignment horizontal="left"/>
    </xf>
    <xf numFmtId="0" fontId="14" fillId="0" borderId="52" xfId="0" applyFont="1" applyBorder="1" applyAlignment="1"/>
    <xf numFmtId="0" fontId="14" fillId="0" borderId="52" xfId="0" applyFont="1" applyBorder="1" applyAlignment="1">
      <alignment horizontal="center"/>
    </xf>
    <xf numFmtId="0" fontId="12" fillId="0" borderId="26" xfId="0" applyFont="1" applyBorder="1" applyAlignment="1">
      <alignment horizontal="left" wrapText="1"/>
    </xf>
    <xf numFmtId="0" fontId="15" fillId="0" borderId="33" xfId="0" applyFont="1" applyFill="1" applyBorder="1" applyAlignment="1">
      <alignment vertical="center" wrapText="1"/>
    </xf>
    <xf numFmtId="0" fontId="15" fillId="0" borderId="43" xfId="0" applyFont="1" applyFill="1" applyBorder="1" applyAlignment="1">
      <alignment vertical="center"/>
    </xf>
    <xf numFmtId="0" fontId="14" fillId="0" borderId="30" xfId="0" applyFont="1" applyFill="1" applyBorder="1" applyAlignment="1">
      <alignment horizontal="left"/>
    </xf>
    <xf numFmtId="0" fontId="14" fillId="0" borderId="30" xfId="9" applyFont="1" applyFill="1" applyBorder="1" applyAlignment="1">
      <alignment vertical="top" wrapText="1"/>
    </xf>
    <xf numFmtId="0" fontId="14" fillId="0" borderId="31" xfId="9" applyFont="1" applyFill="1" applyBorder="1" applyAlignment="1">
      <alignment vertical="top" wrapText="1"/>
    </xf>
    <xf numFmtId="0" fontId="12" fillId="0" borderId="25" xfId="0" applyFont="1" applyBorder="1" applyAlignment="1">
      <alignment horizontal="left"/>
    </xf>
    <xf numFmtId="0" fontId="12" fillId="0" borderId="26" xfId="0" applyFont="1" applyBorder="1" applyAlignment="1">
      <alignment horizontal="left"/>
    </xf>
    <xf numFmtId="0" fontId="21" fillId="0" borderId="31" xfId="7" applyFont="1" applyFill="1" applyBorder="1" applyAlignment="1">
      <alignment horizontal="left" vertical="center"/>
    </xf>
    <xf numFmtId="49" fontId="15" fillId="0" borderId="30" xfId="5" applyNumberFormat="1" applyFont="1" applyFill="1" applyBorder="1" applyAlignment="1" applyProtection="1">
      <alignment horizontal="left" vertical="center"/>
    </xf>
    <xf numFmtId="49" fontId="15" fillId="0" borderId="30" xfId="4" applyNumberFormat="1" applyFont="1" applyFill="1" applyBorder="1" applyAlignment="1" applyProtection="1">
      <alignment horizontal="left" vertical="center"/>
    </xf>
    <xf numFmtId="49" fontId="15" fillId="0" borderId="30" xfId="3" applyNumberFormat="1" applyFont="1" applyFill="1" applyBorder="1" applyAlignment="1" applyProtection="1">
      <alignment horizontal="left" vertical="center"/>
    </xf>
    <xf numFmtId="0" fontId="12" fillId="0" borderId="53" xfId="0" applyFont="1" applyBorder="1" applyAlignment="1">
      <alignment horizontal="left"/>
    </xf>
    <xf numFmtId="0" fontId="14" fillId="0" borderId="30" xfId="0" applyFont="1" applyFill="1" applyBorder="1" applyAlignment="1">
      <alignment vertical="center" wrapText="1"/>
    </xf>
    <xf numFmtId="0" fontId="14" fillId="0" borderId="32" xfId="0" applyFont="1" applyFill="1" applyBorder="1" applyAlignment="1">
      <alignment vertical="center"/>
    </xf>
    <xf numFmtId="0" fontId="14" fillId="0" borderId="30" xfId="0" applyFont="1" applyFill="1" applyBorder="1" applyAlignment="1">
      <alignment horizontal="center" vertical="center"/>
    </xf>
    <xf numFmtId="0" fontId="14" fillId="0" borderId="30" xfId="0" applyFont="1" applyFill="1" applyBorder="1" applyAlignment="1">
      <alignment horizontal="center"/>
    </xf>
    <xf numFmtId="0" fontId="14" fillId="0" borderId="54" xfId="0" applyFont="1" applyFill="1" applyBorder="1" applyAlignment="1">
      <alignment vertical="center"/>
    </xf>
    <xf numFmtId="0" fontId="20" fillId="0" borderId="54" xfId="0" applyFont="1" applyBorder="1" applyAlignment="1"/>
    <xf numFmtId="0" fontId="15" fillId="0" borderId="30" xfId="0" applyFont="1" applyFill="1" applyBorder="1" applyAlignment="1">
      <alignment horizontal="center"/>
    </xf>
    <xf numFmtId="0" fontId="15" fillId="0" borderId="0" xfId="0" applyFont="1" applyFill="1" applyBorder="1" applyAlignment="1">
      <alignment vertical="center"/>
    </xf>
    <xf numFmtId="0" fontId="15" fillId="0" borderId="48" xfId="0" applyFont="1" applyFill="1" applyBorder="1" applyAlignment="1">
      <alignment horizontal="left" vertical="center"/>
    </xf>
    <xf numFmtId="168" fontId="3" fillId="0" borderId="0" xfId="0" applyNumberFormat="1" applyFont="1" applyBorder="1" applyAlignment="1">
      <alignment horizontal="center"/>
    </xf>
    <xf numFmtId="0" fontId="12" fillId="0" borderId="26" xfId="0" applyFont="1" applyBorder="1" applyAlignment="1">
      <alignment horizontal="left"/>
    </xf>
    <xf numFmtId="0" fontId="12" fillId="0" borderId="26" xfId="0" applyFont="1" applyBorder="1" applyAlignment="1">
      <alignment horizontal="left"/>
    </xf>
    <xf numFmtId="0" fontId="12" fillId="0" borderId="26" xfId="0" applyFont="1" applyBorder="1" applyAlignment="1">
      <alignment horizontal="left"/>
    </xf>
    <xf numFmtId="0" fontId="14" fillId="0" borderId="30" xfId="0" applyNumberFormat="1" applyFont="1" applyFill="1" applyBorder="1" applyAlignment="1">
      <alignment vertical="center" wrapText="1"/>
    </xf>
    <xf numFmtId="0" fontId="20" fillId="0" borderId="31" xfId="7" applyFont="1" applyFill="1" applyBorder="1" applyAlignment="1">
      <alignment horizontal="left"/>
    </xf>
    <xf numFmtId="0" fontId="14" fillId="0" borderId="31" xfId="0" applyNumberFormat="1" applyFont="1" applyFill="1" applyBorder="1" applyAlignment="1">
      <alignment vertical="center" wrapText="1"/>
    </xf>
    <xf numFmtId="0" fontId="20" fillId="0" borderId="48" xfId="7" applyFont="1" applyFill="1" applyBorder="1" applyAlignment="1">
      <alignment horizontal="left"/>
    </xf>
    <xf numFmtId="0" fontId="20" fillId="0" borderId="30" xfId="7" applyFont="1" applyBorder="1" applyAlignment="1">
      <alignment horizontal="center"/>
    </xf>
    <xf numFmtId="0" fontId="20" fillId="0" borderId="48" xfId="7" applyFont="1" applyBorder="1" applyAlignment="1">
      <alignment horizontal="center"/>
    </xf>
    <xf numFmtId="0" fontId="11" fillId="0" borderId="26" xfId="0" applyFont="1" applyFill="1" applyBorder="1" applyAlignment="1">
      <alignment horizontal="center"/>
    </xf>
    <xf numFmtId="0" fontId="12" fillId="0" borderId="26" xfId="0" applyFont="1" applyBorder="1" applyAlignment="1">
      <alignment horizontal="left"/>
    </xf>
    <xf numFmtId="0" fontId="22" fillId="0" borderId="13" xfId="8" applyNumberFormat="1" applyFont="1" applyBorder="1" applyAlignment="1">
      <alignment horizontal="center"/>
    </xf>
    <xf numFmtId="1" fontId="22" fillId="0" borderId="14" xfId="8" applyNumberFormat="1" applyFont="1" applyBorder="1" applyAlignment="1">
      <alignment horizontal="center"/>
    </xf>
    <xf numFmtId="1" fontId="22" fillId="0" borderId="15" xfId="8" applyNumberFormat="1" applyFont="1" applyBorder="1" applyAlignment="1">
      <alignment horizontal="center"/>
    </xf>
    <xf numFmtId="0" fontId="23" fillId="0" borderId="55" xfId="10" applyFont="1" applyBorder="1" applyAlignment="1">
      <alignment horizontal="center" vertical="center"/>
    </xf>
    <xf numFmtId="0" fontId="11" fillId="0" borderId="56" xfId="0" applyFont="1" applyBorder="1" applyAlignment="1">
      <alignment horizontal="center" vertical="center"/>
    </xf>
    <xf numFmtId="0" fontId="23" fillId="0" borderId="57" xfId="1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23" fillId="0" borderId="58" xfId="10" applyFont="1" applyBorder="1" applyAlignment="1">
      <alignment horizontal="center" vertical="center" wrapText="1"/>
    </xf>
    <xf numFmtId="0" fontId="11" fillId="0" borderId="59" xfId="0" applyFont="1" applyBorder="1" applyAlignment="1">
      <alignment horizontal="center" vertical="center" wrapText="1"/>
    </xf>
    <xf numFmtId="0" fontId="23" fillId="0" borderId="57" xfId="10" applyFont="1" applyFill="1" applyBorder="1" applyAlignment="1">
      <alignment horizontal="center" vertical="center" wrapText="1"/>
    </xf>
    <xf numFmtId="0" fontId="23" fillId="0" borderId="23" xfId="10" applyFont="1" applyFill="1" applyBorder="1" applyAlignment="1">
      <alignment horizontal="center" vertical="center" wrapText="1"/>
    </xf>
    <xf numFmtId="0" fontId="17" fillId="0" borderId="22" xfId="10" applyFont="1" applyBorder="1" applyAlignment="1">
      <alignment horizontal="left" vertical="center" wrapText="1" indent="1"/>
    </xf>
    <xf numFmtId="0" fontId="11" fillId="0" borderId="22" xfId="0" applyFont="1" applyBorder="1" applyAlignment="1">
      <alignment horizontal="left" vertical="center" indent="1"/>
    </xf>
    <xf numFmtId="165" fontId="17" fillId="0" borderId="22" xfId="10" applyNumberFormat="1" applyFont="1" applyFill="1" applyBorder="1" applyAlignment="1">
      <alignment horizontal="right" vertical="center"/>
    </xf>
    <xf numFmtId="165" fontId="11" fillId="0" borderId="63" xfId="10" applyNumberFormat="1" applyFont="1" applyBorder="1" applyAlignment="1">
      <alignment horizontal="right" vertical="center"/>
    </xf>
    <xf numFmtId="4" fontId="23" fillId="0" borderId="57" xfId="10" applyNumberFormat="1" applyFont="1" applyFill="1" applyBorder="1" applyAlignment="1">
      <alignment horizontal="center" vertical="center"/>
    </xf>
    <xf numFmtId="0" fontId="11" fillId="0" borderId="57" xfId="0" applyFont="1" applyBorder="1" applyAlignment="1">
      <alignment horizontal="center" vertical="center"/>
    </xf>
    <xf numFmtId="0" fontId="11" fillId="0" borderId="64" xfId="0" applyFont="1" applyBorder="1" applyAlignment="1">
      <alignment horizontal="center" vertical="center"/>
    </xf>
    <xf numFmtId="0" fontId="10" fillId="0" borderId="65" xfId="10" applyFont="1" applyBorder="1" applyAlignment="1">
      <alignment horizontal="left" vertical="center" indent="1"/>
    </xf>
    <xf numFmtId="0" fontId="10" fillId="0" borderId="40" xfId="10" applyFont="1" applyBorder="1" applyAlignment="1">
      <alignment horizontal="left" vertical="center" indent="1"/>
    </xf>
    <xf numFmtId="4" fontId="10" fillId="0" borderId="66" xfId="10" applyNumberFormat="1" applyFont="1" applyFill="1" applyBorder="1" applyAlignment="1">
      <alignment horizontal="center" vertical="center"/>
    </xf>
    <xf numFmtId="4" fontId="10" fillId="0" borderId="67" xfId="10" applyNumberFormat="1" applyFont="1" applyFill="1" applyBorder="1" applyAlignment="1">
      <alignment horizontal="center" vertical="center"/>
    </xf>
    <xf numFmtId="4" fontId="10" fillId="0" borderId="68" xfId="10" applyNumberFormat="1" applyFont="1" applyFill="1" applyBorder="1" applyAlignment="1">
      <alignment horizontal="center" vertical="center"/>
    </xf>
    <xf numFmtId="165" fontId="11" fillId="0" borderId="69" xfId="10" applyNumberFormat="1" applyFont="1" applyFill="1" applyBorder="1" applyAlignment="1">
      <alignment horizontal="right" vertical="center"/>
    </xf>
    <xf numFmtId="165" fontId="11" fillId="0" borderId="70" xfId="10" applyNumberFormat="1" applyFont="1" applyFill="1" applyBorder="1" applyAlignment="1">
      <alignment horizontal="right" vertical="center"/>
    </xf>
    <xf numFmtId="165" fontId="11" fillId="0" borderId="62" xfId="10" applyNumberFormat="1" applyFont="1" applyFill="1" applyBorder="1" applyAlignment="1">
      <alignment horizontal="right" vertical="center"/>
    </xf>
    <xf numFmtId="0" fontId="23" fillId="0" borderId="57" xfId="10" applyFont="1" applyFill="1" applyBorder="1" applyAlignment="1">
      <alignment horizontal="center" vertical="center"/>
    </xf>
    <xf numFmtId="0" fontId="23" fillId="0" borderId="23" xfId="10" applyFont="1" applyFill="1" applyBorder="1" applyAlignment="1">
      <alignment horizontal="center" vertical="center"/>
    </xf>
    <xf numFmtId="0" fontId="17" fillId="0" borderId="60" xfId="10" applyFont="1" applyBorder="1" applyAlignment="1">
      <alignment horizontal="left" vertical="center" wrapText="1" indent="1"/>
    </xf>
    <xf numFmtId="165" fontId="17" fillId="0" borderId="60" xfId="10" applyNumberFormat="1" applyFont="1" applyFill="1" applyBorder="1" applyAlignment="1">
      <alignment horizontal="right" vertical="center"/>
    </xf>
    <xf numFmtId="165" fontId="17" fillId="0" borderId="61" xfId="10" applyNumberFormat="1" applyFont="1" applyFill="1" applyBorder="1" applyAlignment="1">
      <alignment horizontal="right" vertical="center"/>
    </xf>
    <xf numFmtId="0" fontId="17" fillId="0" borderId="45" xfId="10" applyFont="1" applyBorder="1" applyAlignment="1">
      <alignment horizontal="left" vertical="center" wrapText="1" indent="1"/>
    </xf>
    <xf numFmtId="165" fontId="16" fillId="0" borderId="45" xfId="10" applyNumberFormat="1" applyFont="1" applyFill="1" applyBorder="1" applyAlignment="1">
      <alignment horizontal="right" vertical="center"/>
    </xf>
    <xf numFmtId="165" fontId="16" fillId="0" borderId="62" xfId="10" applyNumberFormat="1" applyFont="1" applyFill="1" applyBorder="1" applyAlignment="1">
      <alignment horizontal="right" vertical="center"/>
    </xf>
    <xf numFmtId="0" fontId="11" fillId="0" borderId="22" xfId="0" applyFont="1" applyFill="1" applyBorder="1" applyAlignment="1">
      <alignment horizontal="center"/>
    </xf>
    <xf numFmtId="0" fontId="23" fillId="0" borderId="58" xfId="10" applyFont="1" applyFill="1" applyBorder="1" applyAlignment="1">
      <alignment horizontal="center" vertical="center" wrapText="1"/>
    </xf>
    <xf numFmtId="0" fontId="23" fillId="0" borderId="59" xfId="10" applyFont="1" applyFill="1" applyBorder="1" applyAlignment="1">
      <alignment horizontal="center" vertical="center" wrapText="1"/>
    </xf>
    <xf numFmtId="0" fontId="11" fillId="0" borderId="59" xfId="0" applyFont="1" applyFill="1" applyBorder="1" applyAlignment="1">
      <alignment horizontal="center" vertical="center" wrapText="1"/>
    </xf>
    <xf numFmtId="0" fontId="17" fillId="0" borderId="71" xfId="10" applyFont="1" applyBorder="1" applyAlignment="1">
      <alignment horizontal="left" vertical="center" wrapText="1" indent="1"/>
    </xf>
    <xf numFmtId="165" fontId="17" fillId="0" borderId="71" xfId="10" applyNumberFormat="1" applyFont="1" applyFill="1" applyBorder="1" applyAlignment="1">
      <alignment horizontal="right" vertical="center"/>
    </xf>
    <xf numFmtId="165" fontId="17" fillId="0" borderId="72" xfId="10" applyNumberFormat="1" applyFont="1" applyFill="1" applyBorder="1" applyAlignment="1">
      <alignment horizontal="right" vertical="center"/>
    </xf>
    <xf numFmtId="4" fontId="23" fillId="0" borderId="73" xfId="10" applyNumberFormat="1" applyFont="1" applyFill="1" applyBorder="1" applyAlignment="1">
      <alignment horizontal="center" vertical="center"/>
    </xf>
    <xf numFmtId="4" fontId="23" fillId="0" borderId="74" xfId="10" applyNumberFormat="1" applyFont="1" applyFill="1" applyBorder="1" applyAlignment="1">
      <alignment horizontal="center" vertical="center"/>
    </xf>
    <xf numFmtId="4" fontId="23" fillId="0" borderId="75" xfId="10" applyNumberFormat="1" applyFont="1" applyFill="1" applyBorder="1" applyAlignment="1">
      <alignment horizontal="center" vertical="center"/>
    </xf>
    <xf numFmtId="0" fontId="12" fillId="0" borderId="25" xfId="0" applyFont="1" applyBorder="1" applyAlignment="1">
      <alignment horizontal="left"/>
    </xf>
    <xf numFmtId="0" fontId="12" fillId="0" borderId="26" xfId="0" applyFont="1" applyBorder="1" applyAlignment="1">
      <alignment horizontal="left"/>
    </xf>
    <xf numFmtId="0" fontId="23" fillId="0" borderId="57" xfId="10" applyFont="1" applyBorder="1" applyAlignment="1">
      <alignment horizontal="left" vertical="center" indent="1"/>
    </xf>
    <xf numFmtId="0" fontId="11" fillId="0" borderId="23" xfId="0" applyFont="1" applyBorder="1" applyAlignment="1">
      <alignment horizontal="left" vertical="center" indent="1"/>
    </xf>
    <xf numFmtId="0" fontId="23" fillId="0" borderId="58" xfId="10" applyFont="1" applyBorder="1" applyAlignment="1">
      <alignment vertical="center" wrapText="1"/>
    </xf>
    <xf numFmtId="0" fontId="11" fillId="0" borderId="59" xfId="0" applyFont="1" applyBorder="1" applyAlignment="1">
      <alignment vertical="center" wrapText="1"/>
    </xf>
    <xf numFmtId="0" fontId="23" fillId="0" borderId="58" xfId="10" applyFont="1" applyFill="1" applyBorder="1" applyAlignment="1">
      <alignment horizontal="center" vertical="center" textRotation="90" wrapText="1"/>
    </xf>
    <xf numFmtId="0" fontId="23" fillId="0" borderId="59" xfId="10" applyFont="1" applyFill="1" applyBorder="1" applyAlignment="1">
      <alignment horizontal="center" vertical="center" textRotation="90" wrapText="1"/>
    </xf>
    <xf numFmtId="0" fontId="23" fillId="0" borderId="76" xfId="10" applyFont="1" applyBorder="1" applyAlignment="1">
      <alignment horizontal="center" vertical="center"/>
    </xf>
    <xf numFmtId="0" fontId="23" fillId="0" borderId="77" xfId="10" applyFont="1" applyBorder="1" applyAlignment="1">
      <alignment horizontal="center" vertical="center"/>
    </xf>
    <xf numFmtId="0" fontId="23" fillId="0" borderId="58" xfId="10" applyFont="1" applyBorder="1" applyAlignment="1">
      <alignment horizontal="left" vertical="center" wrapText="1"/>
    </xf>
    <xf numFmtId="0" fontId="23" fillId="0" borderId="59" xfId="10" applyFont="1" applyBorder="1" applyAlignment="1">
      <alignment horizontal="left" vertical="center" wrapText="1"/>
    </xf>
    <xf numFmtId="0" fontId="23" fillId="0" borderId="58" xfId="10" applyFont="1" applyFill="1" applyBorder="1" applyAlignment="1">
      <alignment horizontal="center" vertical="center"/>
    </xf>
    <xf numFmtId="0" fontId="23" fillId="0" borderId="59" xfId="10" applyFont="1" applyFill="1" applyBorder="1" applyAlignment="1">
      <alignment horizontal="center" vertical="center"/>
    </xf>
    <xf numFmtId="4" fontId="14" fillId="0" borderId="31" xfId="0" applyNumberFormat="1" applyFont="1" applyFill="1" applyBorder="1" applyAlignment="1" applyProtection="1">
      <alignment horizontal="right"/>
      <protection locked="0"/>
    </xf>
    <xf numFmtId="0" fontId="12" fillId="0" borderId="26" xfId="0" applyFont="1" applyBorder="1" applyAlignment="1" applyProtection="1">
      <alignment horizontal="left"/>
      <protection locked="0"/>
    </xf>
    <xf numFmtId="166" fontId="15" fillId="0" borderId="36" xfId="0" applyNumberFormat="1" applyFont="1" applyFill="1" applyBorder="1" applyAlignment="1" applyProtection="1">
      <alignment horizontal="right" vertical="center"/>
      <protection locked="0"/>
    </xf>
    <xf numFmtId="0" fontId="11" fillId="0" borderId="26" xfId="0" applyFont="1" applyBorder="1" applyAlignment="1" applyProtection="1">
      <alignment horizontal="center"/>
      <protection locked="0"/>
    </xf>
    <xf numFmtId="3" fontId="14" fillId="0" borderId="35" xfId="0" applyNumberFormat="1" applyFont="1" applyBorder="1" applyAlignment="1" applyProtection="1">
      <alignment horizontal="right"/>
      <protection locked="0"/>
    </xf>
  </cellXfs>
  <cellStyles count="11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3" xfId="3" xr:uid="{00000000-0005-0000-0000-000003000000}"/>
    <cellStyle name="Normální 34" xfId="4" xr:uid="{00000000-0005-0000-0000-000004000000}"/>
    <cellStyle name="Normální 35" xfId="5" xr:uid="{00000000-0005-0000-0000-000005000000}"/>
    <cellStyle name="Normální 4" xfId="6" xr:uid="{00000000-0005-0000-0000-000006000000}"/>
    <cellStyle name="normální_IP CCTV OS Zlín 2" xfId="7" xr:uid="{00000000-0005-0000-0000-000007000000}"/>
    <cellStyle name="normální_JH130174_9_Popůvky - Novostavba haly Solace - Slaboproud - 26 11 2013_V1" xfId="8" xr:uid="{00000000-0005-0000-0000-000008000000}"/>
    <cellStyle name="normální_POL.XLS" xfId="9" xr:uid="{00000000-0005-0000-0000-000009000000}"/>
    <cellStyle name="normální_Videotelefon" xfId="10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"/>
  <sheetViews>
    <sheetView showGridLines="0" tabSelected="1" zoomScaleNormal="100" workbookViewId="0">
      <selection activeCell="B12" sqref="B12"/>
    </sheetView>
  </sheetViews>
  <sheetFormatPr defaultColWidth="9.42578125" defaultRowHeight="12" customHeight="1" x14ac:dyDescent="0.2"/>
  <cols>
    <col min="1" max="1" width="24.140625" style="12" customWidth="1"/>
    <col min="2" max="2" width="17.85546875" style="12" customWidth="1"/>
    <col min="3" max="3" width="15.5703125" style="12" customWidth="1"/>
    <col min="4" max="4" width="17.5703125" style="12" customWidth="1"/>
    <col min="5" max="16384" width="9.42578125" style="12"/>
  </cols>
  <sheetData>
    <row r="1" spans="1:4" ht="22.5" customHeight="1" x14ac:dyDescent="0.3">
      <c r="A1" s="155"/>
      <c r="B1" s="156"/>
      <c r="C1" s="156"/>
      <c r="D1" s="157"/>
    </row>
    <row r="2" spans="1:4" ht="17.100000000000001" customHeight="1" x14ac:dyDescent="0.2">
      <c r="A2" s="14"/>
      <c r="B2" s="15" t="s">
        <v>139</v>
      </c>
      <c r="C2" s="15" t="s">
        <v>140</v>
      </c>
      <c r="D2" s="16" t="s">
        <v>131</v>
      </c>
    </row>
    <row r="3" spans="1:4" ht="17.100000000000001" customHeight="1" x14ac:dyDescent="0.2">
      <c r="A3" s="17" t="s">
        <v>143</v>
      </c>
      <c r="B3" s="18">
        <f>'Snímače a akční členy'!G83</f>
        <v>0</v>
      </c>
      <c r="C3" s="18">
        <f>'Snímače a akční členy'!I83</f>
        <v>0</v>
      </c>
      <c r="D3" s="19">
        <f>SUM(B3:C3)</f>
        <v>0</v>
      </c>
    </row>
    <row r="4" spans="1:4" ht="17.100000000000001" customHeight="1" x14ac:dyDescent="0.2">
      <c r="A4" s="20" t="s">
        <v>144</v>
      </c>
      <c r="B4" s="21">
        <f>Nadstavba!G14</f>
        <v>0</v>
      </c>
      <c r="C4" s="21">
        <f>Nadstavba!I14</f>
        <v>0</v>
      </c>
      <c r="D4" s="22">
        <f t="shared" ref="D4:D12" si="0">SUM(B4:C4)</f>
        <v>0</v>
      </c>
    </row>
    <row r="5" spans="1:4" ht="17.100000000000001" customHeight="1" x14ac:dyDescent="0.2">
      <c r="A5" s="20" t="s">
        <v>223</v>
      </c>
      <c r="B5" s="21">
        <f>'RA01'!G69</f>
        <v>0</v>
      </c>
      <c r="C5" s="21">
        <f>'RA01'!I69</f>
        <v>0</v>
      </c>
      <c r="D5" s="22">
        <f t="shared" si="0"/>
        <v>0</v>
      </c>
    </row>
    <row r="6" spans="1:4" ht="17.100000000000001" customHeight="1" x14ac:dyDescent="0.2">
      <c r="A6" s="20" t="s">
        <v>384</v>
      </c>
      <c r="B6" s="21">
        <f>'RA02'!G58</f>
        <v>0</v>
      </c>
      <c r="C6" s="21">
        <f>'RA02'!I58</f>
        <v>0</v>
      </c>
      <c r="D6" s="22">
        <f t="shared" si="0"/>
        <v>0</v>
      </c>
    </row>
    <row r="7" spans="1:4" ht="17.100000000000001" customHeight="1" x14ac:dyDescent="0.2">
      <c r="A7" s="20" t="s">
        <v>383</v>
      </c>
      <c r="B7" s="21">
        <f>'RA03'!G63</f>
        <v>0</v>
      </c>
      <c r="C7" s="21">
        <f>'RA03'!I63</f>
        <v>0</v>
      </c>
      <c r="D7" s="22">
        <f t="shared" si="0"/>
        <v>0</v>
      </c>
    </row>
    <row r="8" spans="1:4" ht="17.100000000000001" customHeight="1" x14ac:dyDescent="0.2">
      <c r="A8" s="20" t="s">
        <v>226</v>
      </c>
      <c r="B8" s="21">
        <f>'RA04'!G60</f>
        <v>0</v>
      </c>
      <c r="C8" s="21">
        <f>'RA04'!I60</f>
        <v>0</v>
      </c>
      <c r="D8" s="22">
        <f t="shared" si="0"/>
        <v>0</v>
      </c>
    </row>
    <row r="9" spans="1:4" ht="17.100000000000001" customHeight="1" x14ac:dyDescent="0.2">
      <c r="A9" s="20" t="s">
        <v>433</v>
      </c>
      <c r="B9" s="23">
        <f>'RA05'!G58</f>
        <v>0</v>
      </c>
      <c r="C9" s="23">
        <f>'RA05'!I58</f>
        <v>0</v>
      </c>
      <c r="D9" s="22">
        <f t="shared" si="0"/>
        <v>0</v>
      </c>
    </row>
    <row r="10" spans="1:4" ht="17.100000000000001" customHeight="1" x14ac:dyDescent="0.2">
      <c r="A10" s="20" t="s">
        <v>434</v>
      </c>
      <c r="B10" s="23">
        <f>'RA06'!G70</f>
        <v>0</v>
      </c>
      <c r="C10" s="23">
        <f>'RA06'!I70</f>
        <v>0</v>
      </c>
      <c r="D10" s="22">
        <f t="shared" si="0"/>
        <v>0</v>
      </c>
    </row>
    <row r="11" spans="1:4" ht="17.100000000000001" customHeight="1" x14ac:dyDescent="0.2">
      <c r="A11" s="24" t="s">
        <v>29</v>
      </c>
      <c r="B11" s="23">
        <f>'Instalační materiál'!G78</f>
        <v>0</v>
      </c>
      <c r="C11" s="23">
        <f>'Instalační materiál'!I78</f>
        <v>0</v>
      </c>
      <c r="D11" s="22">
        <f t="shared" si="0"/>
        <v>0</v>
      </c>
    </row>
    <row r="12" spans="1:4" ht="17.100000000000001" customHeight="1" thickBot="1" x14ac:dyDescent="0.25">
      <c r="A12" s="24" t="s">
        <v>145</v>
      </c>
      <c r="B12" s="23">
        <f>Ostatní!G15</f>
        <v>0</v>
      </c>
      <c r="C12" s="23">
        <f>Ostatní!I15</f>
        <v>0</v>
      </c>
      <c r="D12" s="25">
        <f t="shared" si="0"/>
        <v>0</v>
      </c>
    </row>
    <row r="13" spans="1:4" ht="17.45" customHeight="1" x14ac:dyDescent="0.2">
      <c r="A13" s="26" t="s">
        <v>141</v>
      </c>
      <c r="B13" s="27"/>
      <c r="C13" s="27"/>
      <c r="D13" s="28">
        <f>SUM(D3:D12)</f>
        <v>0</v>
      </c>
    </row>
    <row r="14" spans="1:4" ht="17.100000000000001" customHeight="1" x14ac:dyDescent="0.2">
      <c r="A14" s="29" t="s">
        <v>134</v>
      </c>
      <c r="B14" s="30"/>
      <c r="C14" s="30"/>
      <c r="D14" s="31">
        <f>0.21*D13</f>
        <v>0</v>
      </c>
    </row>
    <row r="15" spans="1:4" ht="17.45" customHeight="1" thickBot="1" x14ac:dyDescent="0.25">
      <c r="A15" s="32" t="s">
        <v>142</v>
      </c>
      <c r="B15" s="33"/>
      <c r="C15" s="33"/>
      <c r="D15" s="34">
        <f>SUM(D13:D14)</f>
        <v>0</v>
      </c>
    </row>
    <row r="18" spans="2:3" ht="12" customHeight="1" x14ac:dyDescent="0.2">
      <c r="B18" s="13"/>
      <c r="C18" s="13"/>
    </row>
  </sheetData>
  <sheetProtection algorithmName="SHA-512" hashValue="UyXEuFstweUM0aiP0p9ou6Mn89MOsNMMgvrnZFOEz0E0RIt2VbG2EpIt3Pq20QVKO7A5eMPtTECoy4qjKVXFjA==" saltValue="phjlZ7BvWWJE436tK+BhLA==" spinCount="100000" sheet="1" objects="1" scenarios="1"/>
  <mergeCells count="1">
    <mergeCell ref="A1:D1"/>
  </mergeCells>
  <pageMargins left="0.25" right="0.25" top="0.75" bottom="0.75" header="0.3" footer="0.3"/>
  <pageSetup paperSize="9" fitToHeight="0" orientation="portrait" r:id="rId1"/>
  <headerFooter alignWithMargins="0">
    <oddHeader>&amp;C&amp;F &amp;A</oddHeader>
    <oddFooter>&amp;"Helvetica,Regular"&amp;11&amp;P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81"/>
  <sheetViews>
    <sheetView showGridLines="0" view="pageBreakPreview" topLeftCell="A16" zoomScale="90" zoomScaleNormal="100" zoomScaleSheetLayoutView="90" workbookViewId="0">
      <selection activeCell="O54" sqref="O54"/>
    </sheetView>
  </sheetViews>
  <sheetFormatPr defaultColWidth="9.140625" defaultRowHeight="12.75" x14ac:dyDescent="0.2"/>
  <cols>
    <col min="1" max="1" width="4.28515625" style="1" customWidth="1"/>
    <col min="2" max="2" width="56.5703125" style="4" customWidth="1"/>
    <col min="3" max="3" width="24.7109375" style="3" customWidth="1"/>
    <col min="4" max="4" width="19.140625" style="3" customWidth="1"/>
    <col min="5" max="5" width="8.140625" style="2" customWidth="1"/>
    <col min="6" max="6" width="5.7109375" style="1" customWidth="1"/>
    <col min="7" max="9" width="9.140625" style="1"/>
    <col min="10" max="10" width="10.140625" style="1" customWidth="1"/>
    <col min="11" max="16384" width="9.140625" style="1"/>
  </cols>
  <sheetData>
    <row r="1" spans="1:10" ht="13.5" thickBot="1" x14ac:dyDescent="0.25">
      <c r="A1" s="35"/>
      <c r="B1" s="36"/>
      <c r="C1" s="189"/>
      <c r="D1" s="189"/>
      <c r="E1" s="189"/>
      <c r="F1" s="189"/>
      <c r="G1" s="38"/>
      <c r="H1" s="40"/>
      <c r="I1" s="41"/>
      <c r="J1" s="41"/>
    </row>
    <row r="2" spans="1:10" s="6" customFormat="1" ht="20.100000000000001" customHeight="1" x14ac:dyDescent="0.2">
      <c r="A2" s="207" t="s">
        <v>15</v>
      </c>
      <c r="B2" s="209" t="s">
        <v>14</v>
      </c>
      <c r="C2" s="190" t="s">
        <v>13</v>
      </c>
      <c r="D2" s="190" t="s">
        <v>12</v>
      </c>
      <c r="E2" s="211" t="s">
        <v>19</v>
      </c>
      <c r="F2" s="211" t="s">
        <v>11</v>
      </c>
      <c r="G2" s="170" t="s">
        <v>128</v>
      </c>
      <c r="H2" s="171"/>
      <c r="I2" s="170" t="s">
        <v>129</v>
      </c>
      <c r="J2" s="172"/>
    </row>
    <row r="3" spans="1:10" s="6" customFormat="1" ht="20.100000000000001" customHeight="1" thickBot="1" x14ac:dyDescent="0.25">
      <c r="A3" s="208"/>
      <c r="B3" s="210"/>
      <c r="C3" s="191"/>
      <c r="D3" s="191"/>
      <c r="E3" s="212"/>
      <c r="F3" s="212"/>
      <c r="G3" s="42" t="s">
        <v>130</v>
      </c>
      <c r="H3" s="42" t="s">
        <v>131</v>
      </c>
      <c r="I3" s="42" t="s">
        <v>130</v>
      </c>
      <c r="J3" s="43" t="s">
        <v>131</v>
      </c>
    </row>
    <row r="4" spans="1:10" s="5" customFormat="1" x14ac:dyDescent="0.2">
      <c r="A4" s="44" t="s">
        <v>227</v>
      </c>
      <c r="B4" s="121"/>
      <c r="C4" s="46"/>
      <c r="D4" s="46"/>
      <c r="E4" s="47"/>
      <c r="F4" s="46"/>
      <c r="G4" s="48"/>
      <c r="H4" s="48"/>
      <c r="I4" s="49"/>
      <c r="J4" s="50"/>
    </row>
    <row r="5" spans="1:10" s="5" customFormat="1" ht="25.9" customHeight="1" x14ac:dyDescent="0.2">
      <c r="A5" s="97" t="s">
        <v>102</v>
      </c>
      <c r="B5" s="122" t="s">
        <v>435</v>
      </c>
      <c r="C5" s="123" t="s">
        <v>436</v>
      </c>
      <c r="D5" s="59"/>
      <c r="E5" s="54">
        <v>30</v>
      </c>
      <c r="F5" s="140" t="s">
        <v>83</v>
      </c>
      <c r="G5" s="213">
        <v>0</v>
      </c>
      <c r="H5" s="55">
        <f>G5*E5</f>
        <v>0</v>
      </c>
      <c r="I5" s="213">
        <v>0</v>
      </c>
      <c r="J5" s="55">
        <f>I5*E5</f>
        <v>0</v>
      </c>
    </row>
    <row r="6" spans="1:10" s="5" customFormat="1" ht="25.9" customHeight="1" x14ac:dyDescent="0.2">
      <c r="A6" s="97" t="s">
        <v>103</v>
      </c>
      <c r="B6" s="122" t="s">
        <v>437</v>
      </c>
      <c r="C6" s="123" t="s">
        <v>438</v>
      </c>
      <c r="D6" s="59"/>
      <c r="E6" s="54">
        <v>10</v>
      </c>
      <c r="F6" s="140" t="s">
        <v>83</v>
      </c>
      <c r="G6" s="213">
        <v>0</v>
      </c>
      <c r="H6" s="55">
        <f t="shared" ref="H6:H14" si="0">G6*E6</f>
        <v>0</v>
      </c>
      <c r="I6" s="213">
        <v>0</v>
      </c>
      <c r="J6" s="55">
        <f t="shared" ref="J6:J14" si="1">I6*E6</f>
        <v>0</v>
      </c>
    </row>
    <row r="7" spans="1:10" s="5" customFormat="1" ht="25.9" customHeight="1" x14ac:dyDescent="0.2">
      <c r="A7" s="97" t="s">
        <v>104</v>
      </c>
      <c r="B7" s="122" t="s">
        <v>219</v>
      </c>
      <c r="C7" s="123" t="s">
        <v>220</v>
      </c>
      <c r="D7" s="59"/>
      <c r="E7" s="54">
        <v>300</v>
      </c>
      <c r="F7" s="140" t="s">
        <v>83</v>
      </c>
      <c r="G7" s="213">
        <v>0</v>
      </c>
      <c r="H7" s="55">
        <f t="shared" si="0"/>
        <v>0</v>
      </c>
      <c r="I7" s="213">
        <v>0</v>
      </c>
      <c r="J7" s="55">
        <f t="shared" si="1"/>
        <v>0</v>
      </c>
    </row>
    <row r="8" spans="1:10" s="5" customFormat="1" ht="25.9" customHeight="1" x14ac:dyDescent="0.2">
      <c r="A8" s="97" t="s">
        <v>105</v>
      </c>
      <c r="B8" s="122" t="s">
        <v>360</v>
      </c>
      <c r="C8" s="123" t="s">
        <v>353</v>
      </c>
      <c r="D8" s="59"/>
      <c r="E8" s="54">
        <v>150</v>
      </c>
      <c r="F8" s="140" t="s">
        <v>83</v>
      </c>
      <c r="G8" s="213">
        <v>0</v>
      </c>
      <c r="H8" s="55">
        <f t="shared" si="0"/>
        <v>0</v>
      </c>
      <c r="I8" s="213">
        <v>0</v>
      </c>
      <c r="J8" s="55">
        <f t="shared" si="1"/>
        <v>0</v>
      </c>
    </row>
    <row r="9" spans="1:10" s="5" customFormat="1" ht="13.15" customHeight="1" x14ac:dyDescent="0.2">
      <c r="A9" s="97" t="s">
        <v>106</v>
      </c>
      <c r="B9" s="98" t="s">
        <v>361</v>
      </c>
      <c r="C9" s="62" t="s">
        <v>354</v>
      </c>
      <c r="D9" s="59"/>
      <c r="E9" s="54">
        <v>20</v>
      </c>
      <c r="F9" s="140" t="s">
        <v>83</v>
      </c>
      <c r="G9" s="213">
        <v>0</v>
      </c>
      <c r="H9" s="55">
        <f t="shared" si="0"/>
        <v>0</v>
      </c>
      <c r="I9" s="213">
        <v>0</v>
      </c>
      <c r="J9" s="55">
        <f t="shared" si="1"/>
        <v>0</v>
      </c>
    </row>
    <row r="10" spans="1:10" s="5" customFormat="1" ht="13.15" customHeight="1" x14ac:dyDescent="0.2">
      <c r="A10" s="97" t="s">
        <v>107</v>
      </c>
      <c r="B10" s="98" t="s">
        <v>166</v>
      </c>
      <c r="C10" s="62" t="s">
        <v>355</v>
      </c>
      <c r="D10" s="59"/>
      <c r="E10" s="54">
        <v>350</v>
      </c>
      <c r="F10" s="140" t="s">
        <v>83</v>
      </c>
      <c r="G10" s="213">
        <v>0</v>
      </c>
      <c r="H10" s="55">
        <f t="shared" si="0"/>
        <v>0</v>
      </c>
      <c r="I10" s="213">
        <v>0</v>
      </c>
      <c r="J10" s="55">
        <f t="shared" si="1"/>
        <v>0</v>
      </c>
    </row>
    <row r="11" spans="1:10" s="5" customFormat="1" ht="13.15" customHeight="1" x14ac:dyDescent="0.2">
      <c r="A11" s="97" t="s">
        <v>108</v>
      </c>
      <c r="B11" s="98" t="s">
        <v>167</v>
      </c>
      <c r="C11" s="62" t="s">
        <v>356</v>
      </c>
      <c r="D11" s="59"/>
      <c r="E11" s="54">
        <v>850</v>
      </c>
      <c r="F11" s="140" t="s">
        <v>83</v>
      </c>
      <c r="G11" s="213">
        <v>0</v>
      </c>
      <c r="H11" s="55">
        <f t="shared" si="0"/>
        <v>0</v>
      </c>
      <c r="I11" s="213">
        <v>0</v>
      </c>
      <c r="J11" s="55">
        <f t="shared" si="1"/>
        <v>0</v>
      </c>
    </row>
    <row r="12" spans="1:10" s="5" customFormat="1" ht="13.15" customHeight="1" x14ac:dyDescent="0.2">
      <c r="A12" s="97" t="s">
        <v>109</v>
      </c>
      <c r="B12" s="98" t="s">
        <v>168</v>
      </c>
      <c r="C12" s="62" t="s">
        <v>357</v>
      </c>
      <c r="D12" s="59"/>
      <c r="E12" s="54">
        <v>150</v>
      </c>
      <c r="F12" s="140" t="s">
        <v>83</v>
      </c>
      <c r="G12" s="213">
        <v>0</v>
      </c>
      <c r="H12" s="55">
        <f t="shared" si="0"/>
        <v>0</v>
      </c>
      <c r="I12" s="213">
        <v>0</v>
      </c>
      <c r="J12" s="55">
        <f t="shared" si="1"/>
        <v>0</v>
      </c>
    </row>
    <row r="13" spans="1:10" s="5" customFormat="1" ht="13.15" customHeight="1" x14ac:dyDescent="0.2">
      <c r="A13" s="97" t="s">
        <v>110</v>
      </c>
      <c r="B13" s="98" t="s">
        <v>224</v>
      </c>
      <c r="C13" s="62" t="s">
        <v>358</v>
      </c>
      <c r="D13" s="59"/>
      <c r="E13" s="54">
        <v>150</v>
      </c>
      <c r="F13" s="140" t="s">
        <v>83</v>
      </c>
      <c r="G13" s="213">
        <v>0</v>
      </c>
      <c r="H13" s="55">
        <f t="shared" si="0"/>
        <v>0</v>
      </c>
      <c r="I13" s="213">
        <v>0</v>
      </c>
      <c r="J13" s="55">
        <f t="shared" si="1"/>
        <v>0</v>
      </c>
    </row>
    <row r="14" spans="1:10" s="5" customFormat="1" ht="13.15" customHeight="1" x14ac:dyDescent="0.2">
      <c r="A14" s="97" t="s">
        <v>111</v>
      </c>
      <c r="B14" s="98" t="s">
        <v>165</v>
      </c>
      <c r="C14" s="62" t="s">
        <v>359</v>
      </c>
      <c r="D14" s="59"/>
      <c r="E14" s="54">
        <v>100</v>
      </c>
      <c r="F14" s="140" t="s">
        <v>83</v>
      </c>
      <c r="G14" s="213">
        <v>0</v>
      </c>
      <c r="H14" s="55">
        <f t="shared" si="0"/>
        <v>0</v>
      </c>
      <c r="I14" s="213">
        <v>0</v>
      </c>
      <c r="J14" s="55">
        <f t="shared" si="1"/>
        <v>0</v>
      </c>
    </row>
    <row r="15" spans="1:10" s="5" customFormat="1" ht="13.15" customHeight="1" x14ac:dyDescent="0.2">
      <c r="A15" s="97"/>
      <c r="B15" s="98"/>
      <c r="C15" s="62"/>
      <c r="D15" s="59"/>
      <c r="E15" s="54"/>
      <c r="F15" s="53"/>
      <c r="G15" s="55"/>
      <c r="H15" s="55"/>
      <c r="I15" s="55"/>
      <c r="J15" s="55"/>
    </row>
    <row r="16" spans="1:10" s="5" customFormat="1" ht="13.15" customHeight="1" x14ac:dyDescent="0.2">
      <c r="A16" s="127" t="s">
        <v>261</v>
      </c>
      <c r="B16" s="45"/>
      <c r="C16" s="46"/>
      <c r="D16" s="46"/>
      <c r="E16" s="47"/>
      <c r="F16" s="46"/>
      <c r="G16" s="46"/>
      <c r="H16" s="46"/>
      <c r="I16" s="153"/>
      <c r="J16" s="153"/>
    </row>
    <row r="17" spans="1:10" s="5" customFormat="1" ht="13.15" customHeight="1" x14ac:dyDescent="0.2">
      <c r="A17" s="97" t="s">
        <v>117</v>
      </c>
      <c r="B17" s="122" t="s">
        <v>439</v>
      </c>
      <c r="C17" s="123" t="s">
        <v>440</v>
      </c>
      <c r="D17" s="59"/>
      <c r="E17" s="54">
        <v>30</v>
      </c>
      <c r="F17" s="140" t="s">
        <v>83</v>
      </c>
      <c r="G17" s="213">
        <v>0</v>
      </c>
      <c r="H17" s="55">
        <f>G17*E17</f>
        <v>0</v>
      </c>
      <c r="I17" s="213">
        <v>0</v>
      </c>
      <c r="J17" s="55">
        <f>I17*E17</f>
        <v>0</v>
      </c>
    </row>
    <row r="18" spans="1:10" s="5" customFormat="1" ht="13.15" customHeight="1" x14ac:dyDescent="0.2">
      <c r="A18" s="97" t="s">
        <v>118</v>
      </c>
      <c r="B18" s="122" t="s">
        <v>441</v>
      </c>
      <c r="C18" s="123" t="s">
        <v>442</v>
      </c>
      <c r="D18" s="59"/>
      <c r="E18" s="54">
        <v>350</v>
      </c>
      <c r="F18" s="140" t="s">
        <v>83</v>
      </c>
      <c r="G18" s="213">
        <v>0</v>
      </c>
      <c r="H18" s="55">
        <f t="shared" ref="H18:H24" si="2">G18*E18</f>
        <v>0</v>
      </c>
      <c r="I18" s="213">
        <v>0</v>
      </c>
      <c r="J18" s="55">
        <f t="shared" ref="J18:J24" si="3">I18*E18</f>
        <v>0</v>
      </c>
    </row>
    <row r="19" spans="1:10" s="5" customFormat="1" ht="13.15" customHeight="1" x14ac:dyDescent="0.2">
      <c r="A19" s="97" t="s">
        <v>119</v>
      </c>
      <c r="B19" s="122" t="s">
        <v>370</v>
      </c>
      <c r="C19" s="123" t="s">
        <v>371</v>
      </c>
      <c r="D19" s="59"/>
      <c r="E19" s="54">
        <v>150</v>
      </c>
      <c r="F19" s="140" t="s">
        <v>83</v>
      </c>
      <c r="G19" s="213">
        <v>0</v>
      </c>
      <c r="H19" s="55">
        <f t="shared" si="2"/>
        <v>0</v>
      </c>
      <c r="I19" s="213">
        <v>0</v>
      </c>
      <c r="J19" s="55">
        <f t="shared" si="3"/>
        <v>0</v>
      </c>
    </row>
    <row r="20" spans="1:10" s="5" customFormat="1" ht="13.15" customHeight="1" x14ac:dyDescent="0.2">
      <c r="A20" s="97" t="s">
        <v>136</v>
      </c>
      <c r="B20" s="122" t="s">
        <v>443</v>
      </c>
      <c r="C20" s="123" t="s">
        <v>366</v>
      </c>
      <c r="D20" s="59"/>
      <c r="E20" s="54">
        <v>450</v>
      </c>
      <c r="F20" s="140" t="s">
        <v>83</v>
      </c>
      <c r="G20" s="213">
        <v>0</v>
      </c>
      <c r="H20" s="55">
        <f t="shared" si="2"/>
        <v>0</v>
      </c>
      <c r="I20" s="213">
        <v>0</v>
      </c>
      <c r="J20" s="55">
        <f t="shared" si="3"/>
        <v>0</v>
      </c>
    </row>
    <row r="21" spans="1:10" s="5" customFormat="1" ht="13.15" customHeight="1" x14ac:dyDescent="0.2">
      <c r="A21" s="97" t="s">
        <v>169</v>
      </c>
      <c r="B21" s="122" t="s">
        <v>364</v>
      </c>
      <c r="C21" s="123" t="s">
        <v>362</v>
      </c>
      <c r="D21" s="59"/>
      <c r="E21" s="54">
        <v>400</v>
      </c>
      <c r="F21" s="140" t="s">
        <v>83</v>
      </c>
      <c r="G21" s="213">
        <v>0</v>
      </c>
      <c r="H21" s="55">
        <f t="shared" si="2"/>
        <v>0</v>
      </c>
      <c r="I21" s="213">
        <v>0</v>
      </c>
      <c r="J21" s="55">
        <f t="shared" si="3"/>
        <v>0</v>
      </c>
    </row>
    <row r="22" spans="1:10" s="5" customFormat="1" ht="13.15" customHeight="1" x14ac:dyDescent="0.2">
      <c r="A22" s="97" t="s">
        <v>170</v>
      </c>
      <c r="B22" s="122" t="s">
        <v>365</v>
      </c>
      <c r="C22" s="123" t="s">
        <v>363</v>
      </c>
      <c r="D22" s="59"/>
      <c r="E22" s="54">
        <v>100</v>
      </c>
      <c r="F22" s="140" t="s">
        <v>83</v>
      </c>
      <c r="G22" s="213">
        <v>0</v>
      </c>
      <c r="H22" s="55">
        <f t="shared" si="2"/>
        <v>0</v>
      </c>
      <c r="I22" s="213">
        <v>0</v>
      </c>
      <c r="J22" s="55">
        <f t="shared" si="3"/>
        <v>0</v>
      </c>
    </row>
    <row r="23" spans="1:10" s="5" customFormat="1" ht="13.15" customHeight="1" x14ac:dyDescent="0.2">
      <c r="A23" s="97" t="s">
        <v>171</v>
      </c>
      <c r="B23" s="98" t="s">
        <v>224</v>
      </c>
      <c r="C23" s="62" t="s">
        <v>358</v>
      </c>
      <c r="D23" s="59"/>
      <c r="E23" s="54">
        <v>100</v>
      </c>
      <c r="F23" s="140" t="s">
        <v>83</v>
      </c>
      <c r="G23" s="213">
        <v>0</v>
      </c>
      <c r="H23" s="55">
        <f t="shared" si="2"/>
        <v>0</v>
      </c>
      <c r="I23" s="213">
        <v>0</v>
      </c>
      <c r="J23" s="55">
        <f t="shared" si="3"/>
        <v>0</v>
      </c>
    </row>
    <row r="24" spans="1:10" s="5" customFormat="1" ht="13.15" customHeight="1" x14ac:dyDescent="0.2">
      <c r="A24" s="97" t="s">
        <v>172</v>
      </c>
      <c r="B24" s="98" t="s">
        <v>165</v>
      </c>
      <c r="C24" s="62" t="s">
        <v>359</v>
      </c>
      <c r="D24" s="59"/>
      <c r="E24" s="54">
        <v>100</v>
      </c>
      <c r="F24" s="140" t="s">
        <v>83</v>
      </c>
      <c r="G24" s="213">
        <v>0</v>
      </c>
      <c r="H24" s="55">
        <f t="shared" si="2"/>
        <v>0</v>
      </c>
      <c r="I24" s="213">
        <v>0</v>
      </c>
      <c r="J24" s="55">
        <f t="shared" si="3"/>
        <v>0</v>
      </c>
    </row>
    <row r="25" spans="1:10" s="5" customFormat="1" ht="13.15" customHeight="1" x14ac:dyDescent="0.2">
      <c r="A25" s="97"/>
      <c r="B25" s="98"/>
      <c r="C25" s="62"/>
      <c r="D25" s="59"/>
      <c r="E25" s="54"/>
      <c r="F25" s="140"/>
      <c r="G25" s="55"/>
      <c r="H25" s="55"/>
      <c r="I25" s="55"/>
      <c r="J25" s="55"/>
    </row>
    <row r="26" spans="1:10" s="5" customFormat="1" ht="13.15" customHeight="1" x14ac:dyDescent="0.2">
      <c r="A26" s="65" t="s">
        <v>264</v>
      </c>
      <c r="B26" s="45"/>
      <c r="C26" s="46"/>
      <c r="D26" s="46"/>
      <c r="E26" s="47"/>
      <c r="F26" s="46"/>
      <c r="G26" s="46"/>
      <c r="H26" s="46"/>
      <c r="I26" s="153"/>
      <c r="J26" s="153"/>
    </row>
    <row r="27" spans="1:10" s="5" customFormat="1" ht="13.15" customHeight="1" x14ac:dyDescent="0.2">
      <c r="A27" s="97" t="s">
        <v>120</v>
      </c>
      <c r="B27" s="122" t="s">
        <v>444</v>
      </c>
      <c r="C27" s="123" t="s">
        <v>445</v>
      </c>
      <c r="D27" s="59"/>
      <c r="E27" s="54">
        <v>50</v>
      </c>
      <c r="F27" s="140" t="s">
        <v>83</v>
      </c>
      <c r="G27" s="213">
        <v>0</v>
      </c>
      <c r="H27" s="55">
        <f t="shared" ref="H27:H32" si="4">G27*E27</f>
        <v>0</v>
      </c>
      <c r="I27" s="213">
        <v>0</v>
      </c>
      <c r="J27" s="55">
        <f t="shared" ref="J27:J32" si="5">I27*E27</f>
        <v>0</v>
      </c>
    </row>
    <row r="28" spans="1:10" s="5" customFormat="1" ht="13.15" customHeight="1" x14ac:dyDescent="0.2">
      <c r="A28" s="97" t="s">
        <v>121</v>
      </c>
      <c r="B28" s="98" t="s">
        <v>446</v>
      </c>
      <c r="C28" s="62" t="s">
        <v>447</v>
      </c>
      <c r="D28" s="59"/>
      <c r="E28" s="54">
        <v>30</v>
      </c>
      <c r="F28" s="140" t="s">
        <v>83</v>
      </c>
      <c r="G28" s="213">
        <v>0</v>
      </c>
      <c r="H28" s="55">
        <f t="shared" si="4"/>
        <v>0</v>
      </c>
      <c r="I28" s="213">
        <v>0</v>
      </c>
      <c r="J28" s="55">
        <f t="shared" si="5"/>
        <v>0</v>
      </c>
    </row>
    <row r="29" spans="1:10" s="5" customFormat="1" ht="13.15" customHeight="1" x14ac:dyDescent="0.2">
      <c r="A29" s="97" t="s">
        <v>122</v>
      </c>
      <c r="B29" s="98" t="s">
        <v>219</v>
      </c>
      <c r="C29" s="62" t="s">
        <v>220</v>
      </c>
      <c r="D29" s="59"/>
      <c r="E29" s="54">
        <v>50</v>
      </c>
      <c r="F29" s="140" t="s">
        <v>83</v>
      </c>
      <c r="G29" s="213">
        <v>0</v>
      </c>
      <c r="H29" s="55">
        <f t="shared" si="4"/>
        <v>0</v>
      </c>
      <c r="I29" s="213">
        <v>0</v>
      </c>
      <c r="J29" s="55">
        <f t="shared" si="5"/>
        <v>0</v>
      </c>
    </row>
    <row r="30" spans="1:10" s="5" customFormat="1" ht="13.15" customHeight="1" x14ac:dyDescent="0.2">
      <c r="A30" s="97" t="s">
        <v>123</v>
      </c>
      <c r="B30" s="98" t="s">
        <v>364</v>
      </c>
      <c r="C30" s="62" t="s">
        <v>366</v>
      </c>
      <c r="D30" s="59"/>
      <c r="E30" s="54">
        <v>100</v>
      </c>
      <c r="F30" s="140" t="s">
        <v>83</v>
      </c>
      <c r="G30" s="213">
        <v>0</v>
      </c>
      <c r="H30" s="55">
        <f t="shared" si="4"/>
        <v>0</v>
      </c>
      <c r="I30" s="213">
        <v>0</v>
      </c>
      <c r="J30" s="55">
        <f t="shared" si="5"/>
        <v>0</v>
      </c>
    </row>
    <row r="31" spans="1:10" s="5" customFormat="1" ht="13.15" customHeight="1" x14ac:dyDescent="0.2">
      <c r="A31" s="97" t="s">
        <v>175</v>
      </c>
      <c r="B31" s="98" t="s">
        <v>365</v>
      </c>
      <c r="C31" s="62" t="s">
        <v>362</v>
      </c>
      <c r="D31" s="59"/>
      <c r="E31" s="54">
        <v>50</v>
      </c>
      <c r="F31" s="140" t="s">
        <v>83</v>
      </c>
      <c r="G31" s="213">
        <v>0</v>
      </c>
      <c r="H31" s="55">
        <f t="shared" si="4"/>
        <v>0</v>
      </c>
      <c r="I31" s="213">
        <v>0</v>
      </c>
      <c r="J31" s="55">
        <f t="shared" si="5"/>
        <v>0</v>
      </c>
    </row>
    <row r="32" spans="1:10" s="5" customFormat="1" ht="13.15" customHeight="1" x14ac:dyDescent="0.2">
      <c r="A32" s="97" t="s">
        <v>176</v>
      </c>
      <c r="B32" s="98" t="s">
        <v>224</v>
      </c>
      <c r="C32" s="62" t="s">
        <v>358</v>
      </c>
      <c r="D32" s="59"/>
      <c r="E32" s="54">
        <v>50</v>
      </c>
      <c r="F32" s="140" t="s">
        <v>83</v>
      </c>
      <c r="G32" s="213">
        <v>0</v>
      </c>
      <c r="H32" s="55">
        <f t="shared" si="4"/>
        <v>0</v>
      </c>
      <c r="I32" s="213">
        <v>0</v>
      </c>
      <c r="J32" s="55">
        <f t="shared" si="5"/>
        <v>0</v>
      </c>
    </row>
    <row r="33" spans="1:10" s="5" customFormat="1" ht="13.15" customHeight="1" x14ac:dyDescent="0.2">
      <c r="A33" s="97"/>
      <c r="B33" s="98"/>
      <c r="C33" s="62"/>
      <c r="D33" s="59"/>
      <c r="E33" s="54"/>
      <c r="F33" s="140"/>
      <c r="G33" s="55"/>
      <c r="H33" s="55"/>
      <c r="I33" s="55"/>
      <c r="J33" s="55"/>
    </row>
    <row r="34" spans="1:10" s="5" customFormat="1" ht="13.15" customHeight="1" x14ac:dyDescent="0.2">
      <c r="A34" s="65" t="s">
        <v>428</v>
      </c>
      <c r="B34" s="45"/>
      <c r="C34" s="46"/>
      <c r="D34" s="46"/>
      <c r="E34" s="47"/>
      <c r="F34" s="46"/>
      <c r="G34" s="46"/>
      <c r="H34" s="46"/>
      <c r="I34" s="153"/>
      <c r="J34" s="153"/>
    </row>
    <row r="35" spans="1:10" s="5" customFormat="1" ht="13.15" customHeight="1" x14ac:dyDescent="0.2">
      <c r="A35" s="97" t="s">
        <v>124</v>
      </c>
      <c r="B35" s="122" t="s">
        <v>437</v>
      </c>
      <c r="C35" s="123" t="s">
        <v>438</v>
      </c>
      <c r="D35" s="59"/>
      <c r="E35" s="54">
        <v>50</v>
      </c>
      <c r="F35" s="140" t="s">
        <v>83</v>
      </c>
      <c r="G35" s="213">
        <v>0</v>
      </c>
      <c r="H35" s="55">
        <f t="shared" ref="H35:H40" si="6">G35*E35</f>
        <v>0</v>
      </c>
      <c r="I35" s="213">
        <v>0</v>
      </c>
      <c r="J35" s="55">
        <f t="shared" ref="J35:J40" si="7">I35*E35</f>
        <v>0</v>
      </c>
    </row>
    <row r="36" spans="1:10" s="5" customFormat="1" ht="13.15" customHeight="1" x14ac:dyDescent="0.2">
      <c r="A36" s="97" t="s">
        <v>125</v>
      </c>
      <c r="B36" s="98" t="s">
        <v>446</v>
      </c>
      <c r="C36" s="62" t="s">
        <v>447</v>
      </c>
      <c r="D36" s="59"/>
      <c r="E36" s="54">
        <v>30</v>
      </c>
      <c r="F36" s="140" t="s">
        <v>83</v>
      </c>
      <c r="G36" s="213">
        <v>0</v>
      </c>
      <c r="H36" s="55">
        <f t="shared" si="6"/>
        <v>0</v>
      </c>
      <c r="I36" s="213">
        <v>0</v>
      </c>
      <c r="J36" s="55">
        <f t="shared" si="7"/>
        <v>0</v>
      </c>
    </row>
    <row r="37" spans="1:10" s="5" customFormat="1" ht="13.15" customHeight="1" x14ac:dyDescent="0.2">
      <c r="A37" s="97" t="s">
        <v>271</v>
      </c>
      <c r="B37" s="98" t="s">
        <v>219</v>
      </c>
      <c r="C37" s="62" t="s">
        <v>220</v>
      </c>
      <c r="D37" s="59"/>
      <c r="E37" s="54">
        <v>50</v>
      </c>
      <c r="F37" s="140" t="s">
        <v>83</v>
      </c>
      <c r="G37" s="213">
        <v>0</v>
      </c>
      <c r="H37" s="55">
        <f t="shared" si="6"/>
        <v>0</v>
      </c>
      <c r="I37" s="213">
        <v>0</v>
      </c>
      <c r="J37" s="55">
        <f t="shared" si="7"/>
        <v>0</v>
      </c>
    </row>
    <row r="38" spans="1:10" s="5" customFormat="1" ht="13.15" customHeight="1" x14ac:dyDescent="0.2">
      <c r="A38" s="97" t="s">
        <v>272</v>
      </c>
      <c r="B38" s="98" t="s">
        <v>364</v>
      </c>
      <c r="C38" s="62" t="s">
        <v>366</v>
      </c>
      <c r="D38" s="59"/>
      <c r="E38" s="54">
        <v>100</v>
      </c>
      <c r="F38" s="140" t="s">
        <v>83</v>
      </c>
      <c r="G38" s="213">
        <v>0</v>
      </c>
      <c r="H38" s="55">
        <f t="shared" si="6"/>
        <v>0</v>
      </c>
      <c r="I38" s="213">
        <v>0</v>
      </c>
      <c r="J38" s="55">
        <f t="shared" si="7"/>
        <v>0</v>
      </c>
    </row>
    <row r="39" spans="1:10" s="5" customFormat="1" ht="13.15" customHeight="1" x14ac:dyDescent="0.2">
      <c r="A39" s="97" t="s">
        <v>273</v>
      </c>
      <c r="B39" s="98" t="s">
        <v>365</v>
      </c>
      <c r="C39" s="62" t="s">
        <v>362</v>
      </c>
      <c r="D39" s="59"/>
      <c r="E39" s="54">
        <v>50</v>
      </c>
      <c r="F39" s="140" t="s">
        <v>83</v>
      </c>
      <c r="G39" s="213">
        <v>0</v>
      </c>
      <c r="H39" s="55">
        <f t="shared" si="6"/>
        <v>0</v>
      </c>
      <c r="I39" s="213">
        <v>0</v>
      </c>
      <c r="J39" s="55">
        <f t="shared" si="7"/>
        <v>0</v>
      </c>
    </row>
    <row r="40" spans="1:10" s="5" customFormat="1" ht="13.15" customHeight="1" x14ac:dyDescent="0.2">
      <c r="A40" s="97" t="s">
        <v>274</v>
      </c>
      <c r="B40" s="98" t="s">
        <v>224</v>
      </c>
      <c r="C40" s="62" t="s">
        <v>358</v>
      </c>
      <c r="D40" s="59"/>
      <c r="E40" s="54">
        <v>50</v>
      </c>
      <c r="F40" s="140" t="s">
        <v>83</v>
      </c>
      <c r="G40" s="213">
        <v>0</v>
      </c>
      <c r="H40" s="55">
        <f t="shared" si="6"/>
        <v>0</v>
      </c>
      <c r="I40" s="213">
        <v>0</v>
      </c>
      <c r="J40" s="55">
        <f t="shared" si="7"/>
        <v>0</v>
      </c>
    </row>
    <row r="41" spans="1:10" s="5" customFormat="1" ht="13.15" customHeight="1" x14ac:dyDescent="0.2">
      <c r="A41" s="97"/>
      <c r="B41" s="98"/>
      <c r="C41" s="62"/>
      <c r="D41" s="59"/>
      <c r="E41" s="54"/>
      <c r="F41" s="140"/>
      <c r="G41" s="55"/>
      <c r="H41" s="55"/>
      <c r="I41" s="55"/>
      <c r="J41" s="55"/>
    </row>
    <row r="42" spans="1:10" s="5" customFormat="1" ht="13.15" customHeight="1" x14ac:dyDescent="0.2">
      <c r="A42" s="65" t="s">
        <v>423</v>
      </c>
      <c r="B42" s="45"/>
      <c r="C42" s="46"/>
      <c r="D42" s="46"/>
      <c r="E42" s="47"/>
      <c r="F42" s="46"/>
      <c r="G42" s="46"/>
      <c r="H42" s="46"/>
      <c r="I42" s="153"/>
      <c r="J42" s="153"/>
    </row>
    <row r="43" spans="1:10" s="5" customFormat="1" ht="13.15" customHeight="1" x14ac:dyDescent="0.2">
      <c r="A43" s="97" t="s">
        <v>126</v>
      </c>
      <c r="B43" s="98" t="s">
        <v>437</v>
      </c>
      <c r="C43" s="62" t="s">
        <v>438</v>
      </c>
      <c r="D43" s="59"/>
      <c r="E43" s="54">
        <v>30</v>
      </c>
      <c r="F43" s="140" t="s">
        <v>83</v>
      </c>
      <c r="G43" s="213">
        <v>0</v>
      </c>
      <c r="H43" s="55">
        <f>G43*E43</f>
        <v>0</v>
      </c>
      <c r="I43" s="213">
        <v>0</v>
      </c>
      <c r="J43" s="55">
        <f>I43*E43</f>
        <v>0</v>
      </c>
    </row>
    <row r="44" spans="1:10" s="5" customFormat="1" ht="13.15" customHeight="1" x14ac:dyDescent="0.2">
      <c r="A44" s="97" t="s">
        <v>127</v>
      </c>
      <c r="B44" s="98" t="s">
        <v>446</v>
      </c>
      <c r="C44" s="62" t="s">
        <v>447</v>
      </c>
      <c r="D44" s="59"/>
      <c r="E44" s="54">
        <v>30</v>
      </c>
      <c r="F44" s="140" t="s">
        <v>83</v>
      </c>
      <c r="G44" s="213">
        <v>0</v>
      </c>
      <c r="H44" s="55">
        <f t="shared" ref="H44:H49" si="8">G44*E44</f>
        <v>0</v>
      </c>
      <c r="I44" s="213">
        <v>0</v>
      </c>
      <c r="J44" s="55">
        <f t="shared" ref="J44:J49" si="9">I44*E44</f>
        <v>0</v>
      </c>
    </row>
    <row r="45" spans="1:10" s="5" customFormat="1" ht="13.15" customHeight="1" x14ac:dyDescent="0.2">
      <c r="A45" s="97" t="s">
        <v>367</v>
      </c>
      <c r="B45" s="98" t="s">
        <v>219</v>
      </c>
      <c r="C45" s="62" t="s">
        <v>220</v>
      </c>
      <c r="D45" s="59"/>
      <c r="E45" s="54">
        <v>50</v>
      </c>
      <c r="F45" s="140" t="s">
        <v>83</v>
      </c>
      <c r="G45" s="213">
        <v>0</v>
      </c>
      <c r="H45" s="55">
        <f t="shared" si="8"/>
        <v>0</v>
      </c>
      <c r="I45" s="213">
        <v>0</v>
      </c>
      <c r="J45" s="55">
        <f t="shared" si="9"/>
        <v>0</v>
      </c>
    </row>
    <row r="46" spans="1:10" s="5" customFormat="1" ht="13.15" customHeight="1" x14ac:dyDescent="0.2">
      <c r="A46" s="97" t="s">
        <v>368</v>
      </c>
      <c r="B46" s="98" t="s">
        <v>364</v>
      </c>
      <c r="C46" s="62" t="s">
        <v>366</v>
      </c>
      <c r="D46" s="59"/>
      <c r="E46" s="54">
        <v>100</v>
      </c>
      <c r="F46" s="140" t="s">
        <v>83</v>
      </c>
      <c r="G46" s="213">
        <v>0</v>
      </c>
      <c r="H46" s="55">
        <f t="shared" si="8"/>
        <v>0</v>
      </c>
      <c r="I46" s="213">
        <v>0</v>
      </c>
      <c r="J46" s="55">
        <f t="shared" si="9"/>
        <v>0</v>
      </c>
    </row>
    <row r="47" spans="1:10" s="5" customFormat="1" ht="13.15" customHeight="1" x14ac:dyDescent="0.2">
      <c r="A47" s="97" t="s">
        <v>369</v>
      </c>
      <c r="B47" s="98" t="s">
        <v>365</v>
      </c>
      <c r="C47" s="62" t="s">
        <v>362</v>
      </c>
      <c r="D47" s="59"/>
      <c r="E47" s="54">
        <v>50</v>
      </c>
      <c r="F47" s="140" t="s">
        <v>83</v>
      </c>
      <c r="G47" s="213">
        <v>0</v>
      </c>
      <c r="H47" s="55">
        <f t="shared" si="8"/>
        <v>0</v>
      </c>
      <c r="I47" s="213">
        <v>0</v>
      </c>
      <c r="J47" s="55">
        <f t="shared" si="9"/>
        <v>0</v>
      </c>
    </row>
    <row r="48" spans="1:10" s="5" customFormat="1" ht="13.15" customHeight="1" x14ac:dyDescent="0.2">
      <c r="A48" s="97" t="s">
        <v>427</v>
      </c>
      <c r="B48" s="98" t="s">
        <v>224</v>
      </c>
      <c r="C48" s="62" t="s">
        <v>358</v>
      </c>
      <c r="D48" s="59"/>
      <c r="E48" s="54">
        <v>30</v>
      </c>
      <c r="F48" s="140" t="s">
        <v>83</v>
      </c>
      <c r="G48" s="213">
        <v>0</v>
      </c>
      <c r="H48" s="55">
        <f t="shared" si="8"/>
        <v>0</v>
      </c>
      <c r="I48" s="213">
        <v>0</v>
      </c>
      <c r="J48" s="55">
        <f t="shared" si="9"/>
        <v>0</v>
      </c>
    </row>
    <row r="49" spans="1:10" s="5" customFormat="1" ht="13.15" customHeight="1" x14ac:dyDescent="0.2">
      <c r="A49" s="97" t="s">
        <v>450</v>
      </c>
      <c r="B49" s="98" t="s">
        <v>165</v>
      </c>
      <c r="C49" s="62" t="s">
        <v>359</v>
      </c>
      <c r="D49" s="59"/>
      <c r="E49" s="54">
        <v>100</v>
      </c>
      <c r="F49" s="140" t="s">
        <v>83</v>
      </c>
      <c r="G49" s="213">
        <v>0</v>
      </c>
      <c r="H49" s="55">
        <f t="shared" si="8"/>
        <v>0</v>
      </c>
      <c r="I49" s="213">
        <v>0</v>
      </c>
      <c r="J49" s="55">
        <f t="shared" si="9"/>
        <v>0</v>
      </c>
    </row>
    <row r="50" spans="1:10" s="5" customFormat="1" ht="13.15" customHeight="1" x14ac:dyDescent="0.2">
      <c r="A50" s="97"/>
      <c r="B50" s="98"/>
      <c r="C50" s="62"/>
      <c r="D50" s="59"/>
      <c r="E50" s="54"/>
      <c r="F50" s="53"/>
      <c r="G50" s="55"/>
      <c r="H50" s="55"/>
      <c r="I50" s="55"/>
      <c r="J50" s="55"/>
    </row>
    <row r="51" spans="1:10" s="5" customFormat="1" ht="13.15" customHeight="1" x14ac:dyDescent="0.2">
      <c r="A51" s="65" t="s">
        <v>264</v>
      </c>
      <c r="B51" s="45"/>
      <c r="C51" s="46"/>
      <c r="D51" s="46"/>
      <c r="E51" s="47"/>
      <c r="F51" s="46"/>
      <c r="G51" s="46"/>
      <c r="H51" s="46"/>
      <c r="I51" s="153"/>
      <c r="J51" s="153"/>
    </row>
    <row r="52" spans="1:10" s="5" customFormat="1" ht="13.15" customHeight="1" x14ac:dyDescent="0.2">
      <c r="A52" s="97" t="s">
        <v>373</v>
      </c>
      <c r="B52" s="98" t="s">
        <v>437</v>
      </c>
      <c r="C52" s="62" t="s">
        <v>438</v>
      </c>
      <c r="D52" s="59"/>
      <c r="E52" s="54">
        <v>10</v>
      </c>
      <c r="F52" s="140" t="s">
        <v>83</v>
      </c>
      <c r="G52" s="213">
        <v>0</v>
      </c>
      <c r="H52" s="55">
        <f t="shared" ref="H52:H57" si="10">G52*E52</f>
        <v>0</v>
      </c>
      <c r="I52" s="213">
        <v>0</v>
      </c>
      <c r="J52" s="55">
        <f t="shared" ref="J52:J57" si="11">I52*E52</f>
        <v>0</v>
      </c>
    </row>
    <row r="53" spans="1:10" s="5" customFormat="1" ht="13.15" customHeight="1" x14ac:dyDescent="0.2">
      <c r="A53" s="97" t="s">
        <v>374</v>
      </c>
      <c r="B53" s="98" t="s">
        <v>446</v>
      </c>
      <c r="C53" s="62" t="s">
        <v>447</v>
      </c>
      <c r="D53" s="59"/>
      <c r="E53" s="54">
        <v>30</v>
      </c>
      <c r="F53" s="140" t="s">
        <v>83</v>
      </c>
      <c r="G53" s="213">
        <v>0</v>
      </c>
      <c r="H53" s="55">
        <f t="shared" si="10"/>
        <v>0</v>
      </c>
      <c r="I53" s="213">
        <v>0</v>
      </c>
      <c r="J53" s="55">
        <f t="shared" si="11"/>
        <v>0</v>
      </c>
    </row>
    <row r="54" spans="1:10" s="5" customFormat="1" ht="13.15" customHeight="1" x14ac:dyDescent="0.2">
      <c r="A54" s="97" t="s">
        <v>379</v>
      </c>
      <c r="B54" s="98" t="s">
        <v>219</v>
      </c>
      <c r="C54" s="62" t="s">
        <v>220</v>
      </c>
      <c r="D54" s="59"/>
      <c r="E54" s="54">
        <v>1250</v>
      </c>
      <c r="F54" s="140" t="s">
        <v>83</v>
      </c>
      <c r="G54" s="213">
        <v>0</v>
      </c>
      <c r="H54" s="55">
        <f t="shared" si="10"/>
        <v>0</v>
      </c>
      <c r="I54" s="213">
        <v>0</v>
      </c>
      <c r="J54" s="55">
        <f t="shared" si="11"/>
        <v>0</v>
      </c>
    </row>
    <row r="55" spans="1:10" s="5" customFormat="1" ht="13.15" customHeight="1" x14ac:dyDescent="0.2">
      <c r="A55" s="97" t="s">
        <v>380</v>
      </c>
      <c r="B55" s="98" t="s">
        <v>364</v>
      </c>
      <c r="C55" s="62" t="s">
        <v>355</v>
      </c>
      <c r="D55" s="59"/>
      <c r="E55" s="54">
        <v>100</v>
      </c>
      <c r="F55" s="140" t="s">
        <v>83</v>
      </c>
      <c r="G55" s="213">
        <v>0</v>
      </c>
      <c r="H55" s="55">
        <f t="shared" si="10"/>
        <v>0</v>
      </c>
      <c r="I55" s="213">
        <v>0</v>
      </c>
      <c r="J55" s="55">
        <f t="shared" si="11"/>
        <v>0</v>
      </c>
    </row>
    <row r="56" spans="1:10" s="5" customFormat="1" ht="13.15" customHeight="1" x14ac:dyDescent="0.2">
      <c r="A56" s="97" t="s">
        <v>381</v>
      </c>
      <c r="B56" s="98" t="s">
        <v>365</v>
      </c>
      <c r="C56" s="62" t="s">
        <v>356</v>
      </c>
      <c r="D56" s="59"/>
      <c r="E56" s="54">
        <v>350</v>
      </c>
      <c r="F56" s="140" t="s">
        <v>83</v>
      </c>
      <c r="G56" s="213">
        <v>0</v>
      </c>
      <c r="H56" s="55">
        <f t="shared" si="10"/>
        <v>0</v>
      </c>
      <c r="I56" s="213">
        <v>0</v>
      </c>
      <c r="J56" s="55">
        <f t="shared" si="11"/>
        <v>0</v>
      </c>
    </row>
    <row r="57" spans="1:10" s="5" customFormat="1" ht="13.15" customHeight="1" x14ac:dyDescent="0.2">
      <c r="A57" s="97" t="s">
        <v>382</v>
      </c>
      <c r="B57" s="98" t="s">
        <v>224</v>
      </c>
      <c r="C57" s="62" t="s">
        <v>358</v>
      </c>
      <c r="D57" s="59"/>
      <c r="E57" s="54">
        <v>10</v>
      </c>
      <c r="F57" s="140" t="s">
        <v>83</v>
      </c>
      <c r="G57" s="213">
        <v>0</v>
      </c>
      <c r="H57" s="55">
        <f t="shared" si="10"/>
        <v>0</v>
      </c>
      <c r="I57" s="213">
        <v>0</v>
      </c>
      <c r="J57" s="55">
        <f t="shared" si="11"/>
        <v>0</v>
      </c>
    </row>
    <row r="58" spans="1:10" s="5" customFormat="1" ht="13.15" customHeight="1" x14ac:dyDescent="0.2">
      <c r="A58" s="97"/>
      <c r="B58" s="98"/>
      <c r="C58" s="62"/>
      <c r="D58" s="59"/>
      <c r="E58" s="54"/>
      <c r="F58" s="140"/>
      <c r="G58" s="55"/>
      <c r="H58" s="55"/>
      <c r="I58" s="55"/>
      <c r="J58" s="55"/>
    </row>
    <row r="59" spans="1:10" s="5" customFormat="1" ht="13.15" customHeight="1" x14ac:dyDescent="0.2">
      <c r="A59" s="65" t="s">
        <v>459</v>
      </c>
      <c r="B59" s="45"/>
      <c r="C59" s="46"/>
      <c r="D59" s="46"/>
      <c r="E59" s="47"/>
      <c r="F59" s="46"/>
      <c r="G59" s="46"/>
      <c r="H59" s="46"/>
      <c r="I59" s="153"/>
      <c r="J59" s="153"/>
    </row>
    <row r="60" spans="1:10" s="5" customFormat="1" ht="13.15" customHeight="1" x14ac:dyDescent="0.2">
      <c r="A60" s="51" t="s">
        <v>448</v>
      </c>
      <c r="B60" s="98" t="s">
        <v>455</v>
      </c>
      <c r="C60" s="62" t="s">
        <v>456</v>
      </c>
      <c r="D60" s="59"/>
      <c r="E60" s="54">
        <v>300</v>
      </c>
      <c r="F60" s="140" t="s">
        <v>83</v>
      </c>
      <c r="G60" s="213">
        <v>0</v>
      </c>
      <c r="H60" s="55">
        <f>G60*E60</f>
        <v>0</v>
      </c>
      <c r="I60" s="213">
        <v>0</v>
      </c>
      <c r="J60" s="55">
        <f>I60*E60</f>
        <v>0</v>
      </c>
    </row>
    <row r="61" spans="1:10" s="5" customFormat="1" ht="13.15" customHeight="1" x14ac:dyDescent="0.2">
      <c r="A61" s="51" t="s">
        <v>449</v>
      </c>
      <c r="B61" s="98" t="s">
        <v>457</v>
      </c>
      <c r="C61" s="62" t="s">
        <v>458</v>
      </c>
      <c r="D61" s="59"/>
      <c r="E61" s="54">
        <v>300</v>
      </c>
      <c r="F61" s="140" t="s">
        <v>83</v>
      </c>
      <c r="G61" s="213">
        <v>0</v>
      </c>
      <c r="H61" s="55">
        <f>G61*E61</f>
        <v>0</v>
      </c>
      <c r="I61" s="213">
        <v>0</v>
      </c>
      <c r="J61" s="55">
        <f>I61*E61</f>
        <v>0</v>
      </c>
    </row>
    <row r="62" spans="1:10" s="5" customFormat="1" ht="13.15" customHeight="1" x14ac:dyDescent="0.2">
      <c r="A62" s="97"/>
      <c r="B62" s="98"/>
      <c r="C62" s="62"/>
      <c r="D62" s="59"/>
      <c r="E62" s="54"/>
      <c r="F62" s="140"/>
      <c r="G62" s="55"/>
      <c r="H62" s="55"/>
      <c r="I62" s="55"/>
      <c r="J62" s="55"/>
    </row>
    <row r="63" spans="1:10" s="5" customFormat="1" ht="13.15" customHeight="1" x14ac:dyDescent="0.2">
      <c r="A63" s="65" t="s">
        <v>372</v>
      </c>
      <c r="B63" s="45"/>
      <c r="C63" s="46"/>
      <c r="D63" s="46"/>
      <c r="E63" s="47"/>
      <c r="F63" s="46"/>
      <c r="G63" s="128"/>
      <c r="H63" s="128"/>
      <c r="I63" s="49"/>
      <c r="J63" s="49"/>
    </row>
    <row r="64" spans="1:10" s="5" customFormat="1" ht="24" customHeight="1" x14ac:dyDescent="0.2">
      <c r="A64" s="97" t="s">
        <v>460</v>
      </c>
      <c r="B64" s="122" t="s">
        <v>97</v>
      </c>
      <c r="C64" s="123" t="s">
        <v>81</v>
      </c>
      <c r="D64" s="59"/>
      <c r="E64" s="54">
        <v>100</v>
      </c>
      <c r="F64" s="53" t="s">
        <v>83</v>
      </c>
      <c r="G64" s="213">
        <v>0</v>
      </c>
      <c r="H64" s="55">
        <f>G64*E64</f>
        <v>0</v>
      </c>
      <c r="I64" s="213">
        <v>0</v>
      </c>
      <c r="J64" s="55">
        <f>I64*E64</f>
        <v>0</v>
      </c>
    </row>
    <row r="65" spans="1:14" s="5" customFormat="1" ht="24" customHeight="1" x14ac:dyDescent="0.2">
      <c r="A65" s="97" t="s">
        <v>461</v>
      </c>
      <c r="B65" s="122" t="s">
        <v>451</v>
      </c>
      <c r="C65" s="123" t="s">
        <v>452</v>
      </c>
      <c r="D65" s="59"/>
      <c r="E65" s="54">
        <v>30</v>
      </c>
      <c r="F65" s="53" t="s">
        <v>83</v>
      </c>
      <c r="G65" s="213">
        <v>0</v>
      </c>
      <c r="H65" s="55">
        <f>G65*E65</f>
        <v>0</v>
      </c>
      <c r="I65" s="213">
        <v>0</v>
      </c>
      <c r="J65" s="55">
        <f>I65*E65</f>
        <v>0</v>
      </c>
    </row>
    <row r="66" spans="1:14" s="5" customFormat="1" ht="13.15" customHeight="1" x14ac:dyDescent="0.2">
      <c r="A66" s="97" t="s">
        <v>462</v>
      </c>
      <c r="B66" s="98" t="s">
        <v>453</v>
      </c>
      <c r="C66" s="62" t="s">
        <v>375</v>
      </c>
      <c r="D66" s="59"/>
      <c r="E66" s="54">
        <v>350</v>
      </c>
      <c r="F66" s="53" t="s">
        <v>83</v>
      </c>
      <c r="G66" s="213">
        <v>0</v>
      </c>
      <c r="H66" s="55">
        <f>G66*E66</f>
        <v>0</v>
      </c>
      <c r="I66" s="213">
        <v>0</v>
      </c>
      <c r="J66" s="55">
        <f>I66*E66</f>
        <v>0</v>
      </c>
    </row>
    <row r="67" spans="1:14" s="5" customFormat="1" ht="13.15" customHeight="1" x14ac:dyDescent="0.2">
      <c r="A67" s="97" t="s">
        <v>463</v>
      </c>
      <c r="B67" s="98" t="s">
        <v>98</v>
      </c>
      <c r="C67" s="62" t="s">
        <v>454</v>
      </c>
      <c r="D67" s="59"/>
      <c r="E67" s="54">
        <v>250</v>
      </c>
      <c r="F67" s="53" t="s">
        <v>83</v>
      </c>
      <c r="G67" s="213">
        <v>0</v>
      </c>
      <c r="H67" s="55">
        <f>G67*E67</f>
        <v>0</v>
      </c>
      <c r="I67" s="213">
        <v>0</v>
      </c>
      <c r="J67" s="55">
        <f>I67*E67</f>
        <v>0</v>
      </c>
    </row>
    <row r="68" spans="1:14" s="5" customFormat="1" ht="13.15" customHeight="1" x14ac:dyDescent="0.2">
      <c r="A68" s="97" t="s">
        <v>464</v>
      </c>
      <c r="B68" s="98" t="s">
        <v>93</v>
      </c>
      <c r="C68" s="62" t="s">
        <v>376</v>
      </c>
      <c r="D68" s="59"/>
      <c r="E68" s="54">
        <v>80</v>
      </c>
      <c r="F68" s="53" t="s">
        <v>83</v>
      </c>
      <c r="G68" s="213">
        <v>0</v>
      </c>
      <c r="H68" s="55">
        <f t="shared" ref="H68:H75" si="12">G68*E68</f>
        <v>0</v>
      </c>
      <c r="I68" s="213">
        <v>0</v>
      </c>
      <c r="J68" s="55">
        <f t="shared" ref="J68:J75" si="13">I68*E68</f>
        <v>0</v>
      </c>
    </row>
    <row r="69" spans="1:14" s="5" customFormat="1" ht="13.15" customHeight="1" x14ac:dyDescent="0.2">
      <c r="A69" s="97" t="s">
        <v>465</v>
      </c>
      <c r="B69" s="122" t="s">
        <v>101</v>
      </c>
      <c r="C69" s="123"/>
      <c r="D69" s="59"/>
      <c r="E69" s="54">
        <v>50</v>
      </c>
      <c r="F69" s="53" t="s">
        <v>83</v>
      </c>
      <c r="G69" s="213">
        <v>0</v>
      </c>
      <c r="H69" s="55">
        <f t="shared" si="12"/>
        <v>0</v>
      </c>
      <c r="I69" s="213">
        <v>0</v>
      </c>
      <c r="J69" s="55">
        <f t="shared" si="13"/>
        <v>0</v>
      </c>
    </row>
    <row r="70" spans="1:14" s="5" customFormat="1" ht="13.15" customHeight="1" x14ac:dyDescent="0.2">
      <c r="A70" s="97" t="s">
        <v>466</v>
      </c>
      <c r="B70" s="122" t="s">
        <v>99</v>
      </c>
      <c r="C70" s="123" t="s">
        <v>96</v>
      </c>
      <c r="D70" s="59"/>
      <c r="E70" s="54">
        <v>450</v>
      </c>
      <c r="F70" s="53" t="s">
        <v>83</v>
      </c>
      <c r="G70" s="213">
        <v>0</v>
      </c>
      <c r="H70" s="55">
        <f t="shared" si="12"/>
        <v>0</v>
      </c>
      <c r="I70" s="213">
        <v>0</v>
      </c>
      <c r="J70" s="55">
        <f t="shared" si="13"/>
        <v>0</v>
      </c>
    </row>
    <row r="71" spans="1:14" s="5" customFormat="1" ht="13.15" customHeight="1" x14ac:dyDescent="0.2">
      <c r="A71" s="97" t="s">
        <v>467</v>
      </c>
      <c r="B71" s="122" t="s">
        <v>100</v>
      </c>
      <c r="C71" s="123" t="s">
        <v>82</v>
      </c>
      <c r="D71" s="59"/>
      <c r="E71" s="54">
        <v>450</v>
      </c>
      <c r="F71" s="53" t="s">
        <v>83</v>
      </c>
      <c r="G71" s="213">
        <v>0</v>
      </c>
      <c r="H71" s="55">
        <f t="shared" si="12"/>
        <v>0</v>
      </c>
      <c r="I71" s="213">
        <v>0</v>
      </c>
      <c r="J71" s="55">
        <f t="shared" si="13"/>
        <v>0</v>
      </c>
    </row>
    <row r="72" spans="1:14" s="5" customFormat="1" ht="13.15" customHeight="1" x14ac:dyDescent="0.2">
      <c r="A72" s="97" t="s">
        <v>468</v>
      </c>
      <c r="B72" s="122" t="s">
        <v>94</v>
      </c>
      <c r="C72" s="123" t="s">
        <v>95</v>
      </c>
      <c r="D72" s="67"/>
      <c r="E72" s="54">
        <v>4</v>
      </c>
      <c r="F72" s="53" t="s">
        <v>0</v>
      </c>
      <c r="G72" s="213">
        <v>0</v>
      </c>
      <c r="H72" s="55">
        <f t="shared" si="12"/>
        <v>0</v>
      </c>
      <c r="I72" s="213">
        <v>0</v>
      </c>
      <c r="J72" s="55">
        <f t="shared" si="13"/>
        <v>0</v>
      </c>
    </row>
    <row r="73" spans="1:14" s="5" customFormat="1" ht="13.15" customHeight="1" x14ac:dyDescent="0.2">
      <c r="A73" s="97" t="s">
        <v>469</v>
      </c>
      <c r="B73" s="122" t="s">
        <v>164</v>
      </c>
      <c r="C73" s="123" t="s">
        <v>84</v>
      </c>
      <c r="D73" s="59"/>
      <c r="E73" s="54">
        <v>250</v>
      </c>
      <c r="F73" s="53" t="s">
        <v>83</v>
      </c>
      <c r="G73" s="213">
        <v>0</v>
      </c>
      <c r="H73" s="55">
        <f t="shared" si="12"/>
        <v>0</v>
      </c>
      <c r="I73" s="213">
        <v>0</v>
      </c>
      <c r="J73" s="55">
        <f t="shared" si="13"/>
        <v>0</v>
      </c>
    </row>
    <row r="74" spans="1:14" s="5" customFormat="1" ht="13.15" customHeight="1" x14ac:dyDescent="0.2">
      <c r="A74" s="97" t="s">
        <v>470</v>
      </c>
      <c r="B74" s="122" t="s">
        <v>377</v>
      </c>
      <c r="C74" s="123" t="s">
        <v>378</v>
      </c>
      <c r="D74" s="59"/>
      <c r="E74" s="54">
        <v>600</v>
      </c>
      <c r="F74" s="53" t="s">
        <v>83</v>
      </c>
      <c r="G74" s="213">
        <v>0</v>
      </c>
      <c r="H74" s="55">
        <f t="shared" si="12"/>
        <v>0</v>
      </c>
      <c r="I74" s="213">
        <v>0</v>
      </c>
      <c r="J74" s="55">
        <f t="shared" si="13"/>
        <v>0</v>
      </c>
    </row>
    <row r="75" spans="1:14" s="5" customFormat="1" ht="13.15" customHeight="1" x14ac:dyDescent="0.2">
      <c r="A75" s="97" t="s">
        <v>471</v>
      </c>
      <c r="B75" s="122" t="s">
        <v>225</v>
      </c>
      <c r="C75" s="123"/>
      <c r="D75" s="59"/>
      <c r="E75" s="54">
        <v>6</v>
      </c>
      <c r="F75" s="53" t="s">
        <v>0</v>
      </c>
      <c r="G75" s="213">
        <v>0</v>
      </c>
      <c r="H75" s="55">
        <f t="shared" si="12"/>
        <v>0</v>
      </c>
      <c r="I75" s="213">
        <v>0</v>
      </c>
      <c r="J75" s="55">
        <f t="shared" si="13"/>
        <v>0</v>
      </c>
    </row>
    <row r="76" spans="1:14" s="7" customFormat="1" ht="13.5" thickBot="1" x14ac:dyDescent="0.25">
      <c r="A76" s="117"/>
      <c r="B76" s="72"/>
      <c r="C76" s="118"/>
      <c r="D76" s="119"/>
      <c r="E76" s="120"/>
      <c r="F76" s="120"/>
      <c r="G76" s="55"/>
      <c r="H76" s="55"/>
      <c r="I76" s="55"/>
      <c r="J76" s="55"/>
    </row>
    <row r="77" spans="1:14" s="6" customFormat="1" ht="20.100000000000001" customHeight="1" x14ac:dyDescent="0.2">
      <c r="A77" s="77"/>
      <c r="B77" s="173" t="s">
        <v>132</v>
      </c>
      <c r="C77" s="78"/>
      <c r="D77" s="78"/>
      <c r="E77" s="79"/>
      <c r="F77" s="80"/>
      <c r="G77" s="175" t="s">
        <v>128</v>
      </c>
      <c r="H77" s="176"/>
      <c r="I77" s="175" t="s">
        <v>129</v>
      </c>
      <c r="J77" s="177"/>
      <c r="K77" s="8"/>
      <c r="L77" s="8"/>
      <c r="M77" s="8"/>
      <c r="N77" s="8"/>
    </row>
    <row r="78" spans="1:14" s="6" customFormat="1" ht="20.100000000000001" customHeight="1" x14ac:dyDescent="0.2">
      <c r="A78" s="81"/>
      <c r="B78" s="174"/>
      <c r="C78" s="82"/>
      <c r="D78" s="82"/>
      <c r="E78" s="83"/>
      <c r="F78" s="84"/>
      <c r="G78" s="178">
        <f>SUM(H5:H76)</f>
        <v>0</v>
      </c>
      <c r="H78" s="179"/>
      <c r="I78" s="178">
        <f>SUM(J5:J76)</f>
        <v>0</v>
      </c>
      <c r="J78" s="180"/>
      <c r="K78" s="9"/>
    </row>
    <row r="79" spans="1:14" s="6" customFormat="1" ht="20.100000000000001" customHeight="1" x14ac:dyDescent="0.2">
      <c r="A79" s="85"/>
      <c r="B79" s="183" t="s">
        <v>133</v>
      </c>
      <c r="C79" s="183"/>
      <c r="D79" s="183"/>
      <c r="E79" s="183"/>
      <c r="F79" s="86"/>
      <c r="G79" s="87"/>
      <c r="H79" s="88"/>
      <c r="I79" s="184">
        <f>G78+I78</f>
        <v>0</v>
      </c>
      <c r="J79" s="185"/>
      <c r="K79" s="9"/>
      <c r="L79" s="10"/>
    </row>
    <row r="80" spans="1:14" s="6" customFormat="1" ht="20.100000000000001" customHeight="1" x14ac:dyDescent="0.2">
      <c r="A80" s="89"/>
      <c r="B80" s="186" t="s">
        <v>134</v>
      </c>
      <c r="C80" s="186"/>
      <c r="D80" s="186"/>
      <c r="E80" s="186"/>
      <c r="F80" s="90"/>
      <c r="G80" s="91"/>
      <c r="H80" s="92"/>
      <c r="I80" s="187">
        <f>SUM(I79*0.21)</f>
        <v>0</v>
      </c>
      <c r="J80" s="188"/>
      <c r="K80" s="9"/>
    </row>
    <row r="81" spans="1:11" s="6" customFormat="1" ht="20.100000000000001" customHeight="1" thickBot="1" x14ac:dyDescent="0.25">
      <c r="A81" s="93"/>
      <c r="B81" s="193" t="s">
        <v>135</v>
      </c>
      <c r="C81" s="193"/>
      <c r="D81" s="193"/>
      <c r="E81" s="193"/>
      <c r="F81" s="94"/>
      <c r="G81" s="95"/>
      <c r="H81" s="96"/>
      <c r="I81" s="194">
        <f>SUM(I79:J80)</f>
        <v>0</v>
      </c>
      <c r="J81" s="195"/>
      <c r="K81" s="9"/>
    </row>
  </sheetData>
  <sheetProtection algorithmName="SHA-512" hashValue="mvGAeCgtEUCy+LyxM1HV8mptt+50a2FV3x502CWCIAi9iyqB4NCXfMoKMQpuSrenyhPsPbTLO5Ei0GjWp5/izw==" saltValue="P8hvseOrK92GF5lAkysH1g==" spinCount="100000" sheet="1" objects="1" scenarios="1"/>
  <mergeCells count="20">
    <mergeCell ref="G2:H2"/>
    <mergeCell ref="I2:J2"/>
    <mergeCell ref="C1:F1"/>
    <mergeCell ref="A2:A3"/>
    <mergeCell ref="B2:B3"/>
    <mergeCell ref="C2:C3"/>
    <mergeCell ref="D2:D3"/>
    <mergeCell ref="E2:E3"/>
    <mergeCell ref="F2:F3"/>
    <mergeCell ref="B77:B78"/>
    <mergeCell ref="G78:H78"/>
    <mergeCell ref="B81:E81"/>
    <mergeCell ref="I81:J81"/>
    <mergeCell ref="G77:H77"/>
    <mergeCell ref="I77:J77"/>
    <mergeCell ref="I78:J78"/>
    <mergeCell ref="B79:E79"/>
    <mergeCell ref="I79:J79"/>
    <mergeCell ref="B80:E80"/>
    <mergeCell ref="I80:J80"/>
  </mergeCells>
  <pageMargins left="0.25" right="0.25" top="0.75" bottom="0.75" header="0.3" footer="0.3"/>
  <pageSetup paperSize="9" scale="93" fitToHeight="0" orientation="landscape" r:id="rId1"/>
  <headerFooter alignWithMargins="0">
    <oddHeader>&amp;C&amp;F &amp;A</oddHeader>
    <oddFooter>&amp;"Helvetica,Regular"&amp;11&amp;P</oddFooter>
  </headerFooter>
  <rowBreaks count="2" manualBreakCount="2">
    <brk id="33" max="9" man="1"/>
    <brk id="62" max="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18"/>
  <sheetViews>
    <sheetView showGridLines="0" view="pageBreakPreview" zoomScale="96" zoomScaleNormal="100" zoomScaleSheetLayoutView="96" workbookViewId="0">
      <selection activeCell="I5" sqref="I5"/>
    </sheetView>
  </sheetViews>
  <sheetFormatPr defaultColWidth="9.140625" defaultRowHeight="12.75" x14ac:dyDescent="0.2"/>
  <cols>
    <col min="1" max="1" width="4.28515625" style="1" customWidth="1"/>
    <col min="2" max="2" width="56.5703125" style="4" customWidth="1"/>
    <col min="3" max="3" width="24.7109375" style="3" customWidth="1"/>
    <col min="4" max="4" width="19.140625" style="3" customWidth="1"/>
    <col min="5" max="5" width="8.140625" style="2" customWidth="1"/>
    <col min="6" max="6" width="5.7109375" style="1" customWidth="1"/>
    <col min="7" max="8" width="9.140625" style="1"/>
    <col min="9" max="9" width="9.7109375" style="1" bestFit="1" customWidth="1"/>
    <col min="10" max="10" width="10.140625" style="1" customWidth="1"/>
    <col min="11" max="16384" width="9.140625" style="1"/>
  </cols>
  <sheetData>
    <row r="1" spans="1:14" ht="13.5" thickBot="1" x14ac:dyDescent="0.25">
      <c r="A1" s="35"/>
      <c r="B1" s="36"/>
      <c r="C1" s="189"/>
      <c r="D1" s="189"/>
      <c r="E1" s="189"/>
      <c r="F1" s="189"/>
      <c r="G1" s="38"/>
      <c r="H1" s="40"/>
      <c r="I1" s="41"/>
      <c r="J1" s="41"/>
    </row>
    <row r="2" spans="1:14" s="6" customFormat="1" ht="20.100000000000001" customHeight="1" x14ac:dyDescent="0.2">
      <c r="A2" s="207" t="s">
        <v>15</v>
      </c>
      <c r="B2" s="209" t="s">
        <v>14</v>
      </c>
      <c r="C2" s="190" t="s">
        <v>13</v>
      </c>
      <c r="D2" s="190" t="s">
        <v>12</v>
      </c>
      <c r="E2" s="211" t="s">
        <v>19</v>
      </c>
      <c r="F2" s="211" t="s">
        <v>11</v>
      </c>
      <c r="G2" s="170" t="s">
        <v>128</v>
      </c>
      <c r="H2" s="171"/>
      <c r="I2" s="170" t="s">
        <v>129</v>
      </c>
      <c r="J2" s="172"/>
    </row>
    <row r="3" spans="1:14" s="6" customFormat="1" ht="20.100000000000001" customHeight="1" thickBot="1" x14ac:dyDescent="0.25">
      <c r="A3" s="208"/>
      <c r="B3" s="210"/>
      <c r="C3" s="191"/>
      <c r="D3" s="191"/>
      <c r="E3" s="212"/>
      <c r="F3" s="212"/>
      <c r="G3" s="42" t="s">
        <v>130</v>
      </c>
      <c r="H3" s="42" t="s">
        <v>131</v>
      </c>
      <c r="I3" s="42" t="s">
        <v>130</v>
      </c>
      <c r="J3" s="43" t="s">
        <v>131</v>
      </c>
    </row>
    <row r="4" spans="1:14" s="5" customFormat="1" x14ac:dyDescent="0.2">
      <c r="A4" s="44" t="s">
        <v>29</v>
      </c>
      <c r="B4" s="121"/>
      <c r="C4" s="46"/>
      <c r="D4" s="46"/>
      <c r="E4" s="47"/>
      <c r="F4" s="46"/>
      <c r="G4" s="48"/>
      <c r="H4" s="48"/>
      <c r="I4" s="49"/>
      <c r="J4" s="50"/>
    </row>
    <row r="5" spans="1:14" s="5" customFormat="1" ht="13.15" customHeight="1" x14ac:dyDescent="0.2">
      <c r="A5" s="97" t="s">
        <v>102</v>
      </c>
      <c r="B5" s="124" t="s">
        <v>146</v>
      </c>
      <c r="C5" s="123"/>
      <c r="D5" s="59"/>
      <c r="E5" s="54">
        <v>1</v>
      </c>
      <c r="F5" s="53" t="s">
        <v>153</v>
      </c>
      <c r="G5" s="213">
        <v>0</v>
      </c>
      <c r="H5" s="55">
        <f>G5*E5</f>
        <v>0</v>
      </c>
      <c r="I5" s="213">
        <v>0</v>
      </c>
      <c r="J5" s="55">
        <f>I5*E5</f>
        <v>0</v>
      </c>
    </row>
    <row r="6" spans="1:14" s="5" customFormat="1" ht="13.15" customHeight="1" x14ac:dyDescent="0.2">
      <c r="A6" s="97" t="s">
        <v>103</v>
      </c>
      <c r="B6" s="124" t="s">
        <v>147</v>
      </c>
      <c r="C6" s="123"/>
      <c r="D6" s="59"/>
      <c r="E6" s="54">
        <v>1</v>
      </c>
      <c r="F6" s="53" t="s">
        <v>153</v>
      </c>
      <c r="G6" s="213">
        <v>0</v>
      </c>
      <c r="H6" s="55">
        <f t="shared" ref="H6:H11" si="0">G6*E6</f>
        <v>0</v>
      </c>
      <c r="I6" s="213">
        <v>0</v>
      </c>
      <c r="J6" s="55">
        <f t="shared" ref="J6:J12" si="1">I6*E6</f>
        <v>0</v>
      </c>
    </row>
    <row r="7" spans="1:14" s="5" customFormat="1" ht="13.15" customHeight="1" x14ac:dyDescent="0.2">
      <c r="A7" s="97" t="s">
        <v>104</v>
      </c>
      <c r="B7" s="125" t="s">
        <v>148</v>
      </c>
      <c r="C7" s="123"/>
      <c r="D7" s="59"/>
      <c r="E7" s="54">
        <v>1</v>
      </c>
      <c r="F7" s="53" t="s">
        <v>153</v>
      </c>
      <c r="G7" s="213">
        <v>0</v>
      </c>
      <c r="H7" s="55">
        <f t="shared" si="0"/>
        <v>0</v>
      </c>
      <c r="I7" s="213">
        <v>0</v>
      </c>
      <c r="J7" s="55">
        <f t="shared" si="1"/>
        <v>0</v>
      </c>
    </row>
    <row r="8" spans="1:14" s="5" customFormat="1" ht="13.15" customHeight="1" x14ac:dyDescent="0.2">
      <c r="A8" s="97" t="s">
        <v>105</v>
      </c>
      <c r="B8" s="125" t="s">
        <v>149</v>
      </c>
      <c r="C8" s="123"/>
      <c r="D8" s="59"/>
      <c r="E8" s="54">
        <v>1</v>
      </c>
      <c r="F8" s="53" t="s">
        <v>153</v>
      </c>
      <c r="G8" s="213">
        <v>0</v>
      </c>
      <c r="H8" s="55">
        <f t="shared" si="0"/>
        <v>0</v>
      </c>
      <c r="I8" s="213">
        <v>0</v>
      </c>
      <c r="J8" s="55">
        <f t="shared" si="1"/>
        <v>0</v>
      </c>
      <c r="L8" s="143"/>
    </row>
    <row r="9" spans="1:14" s="5" customFormat="1" ht="13.15" customHeight="1" x14ac:dyDescent="0.2">
      <c r="A9" s="97" t="s">
        <v>106</v>
      </c>
      <c r="B9" s="125" t="s">
        <v>150</v>
      </c>
      <c r="C9" s="123"/>
      <c r="D9" s="59"/>
      <c r="E9" s="54">
        <v>1</v>
      </c>
      <c r="F9" s="53" t="s">
        <v>153</v>
      </c>
      <c r="G9" s="213">
        <v>0</v>
      </c>
      <c r="H9" s="55">
        <f t="shared" si="0"/>
        <v>0</v>
      </c>
      <c r="I9" s="213">
        <v>0</v>
      </c>
      <c r="J9" s="55">
        <f t="shared" si="1"/>
        <v>0</v>
      </c>
      <c r="L9" s="143"/>
    </row>
    <row r="10" spans="1:14" s="5" customFormat="1" ht="13.15" customHeight="1" x14ac:dyDescent="0.2">
      <c r="A10" s="97" t="s">
        <v>107</v>
      </c>
      <c r="B10" s="125" t="s">
        <v>151</v>
      </c>
      <c r="C10" s="123"/>
      <c r="D10" s="67"/>
      <c r="E10" s="54">
        <v>1</v>
      </c>
      <c r="F10" s="53" t="s">
        <v>153</v>
      </c>
      <c r="G10" s="213">
        <v>0</v>
      </c>
      <c r="H10" s="55">
        <f t="shared" si="0"/>
        <v>0</v>
      </c>
      <c r="I10" s="213">
        <v>0</v>
      </c>
      <c r="J10" s="55">
        <f t="shared" si="1"/>
        <v>0</v>
      </c>
      <c r="L10" s="143"/>
    </row>
    <row r="11" spans="1:14" s="5" customFormat="1" ht="13.15" customHeight="1" x14ac:dyDescent="0.2">
      <c r="A11" s="97" t="s">
        <v>108</v>
      </c>
      <c r="B11" s="125" t="s">
        <v>152</v>
      </c>
      <c r="C11" s="123"/>
      <c r="D11" s="67"/>
      <c r="E11" s="54">
        <v>1</v>
      </c>
      <c r="F11" s="53" t="s">
        <v>153</v>
      </c>
      <c r="G11" s="213">
        <v>0</v>
      </c>
      <c r="H11" s="55">
        <f t="shared" si="0"/>
        <v>0</v>
      </c>
      <c r="I11" s="213">
        <v>0</v>
      </c>
      <c r="J11" s="55">
        <f t="shared" si="1"/>
        <v>0</v>
      </c>
      <c r="L11" s="143"/>
    </row>
    <row r="12" spans="1:14" s="5" customFormat="1" ht="13.15" customHeight="1" x14ac:dyDescent="0.2">
      <c r="A12" s="97" t="s">
        <v>109</v>
      </c>
      <c r="B12" s="126" t="s">
        <v>154</v>
      </c>
      <c r="C12" s="141"/>
      <c r="D12" s="142"/>
      <c r="E12" s="54">
        <v>1</v>
      </c>
      <c r="F12" s="53" t="s">
        <v>153</v>
      </c>
      <c r="G12" s="213">
        <v>0</v>
      </c>
      <c r="H12" s="55">
        <f>G12*E12</f>
        <v>0</v>
      </c>
      <c r="I12" s="213">
        <v>0</v>
      </c>
      <c r="J12" s="55">
        <f t="shared" si="1"/>
        <v>0</v>
      </c>
      <c r="L12" s="143"/>
    </row>
    <row r="13" spans="1:14" s="7" customFormat="1" ht="13.5" thickBot="1" x14ac:dyDescent="0.25">
      <c r="A13" s="117"/>
      <c r="B13" s="72"/>
      <c r="C13" s="118"/>
      <c r="D13" s="119"/>
      <c r="E13" s="120"/>
      <c r="F13" s="120"/>
      <c r="G13" s="55"/>
      <c r="H13" s="55"/>
      <c r="I13" s="55"/>
      <c r="J13" s="55"/>
    </row>
    <row r="14" spans="1:14" s="6" customFormat="1" ht="20.100000000000001" customHeight="1" x14ac:dyDescent="0.2">
      <c r="A14" s="77"/>
      <c r="B14" s="173" t="s">
        <v>132</v>
      </c>
      <c r="C14" s="78"/>
      <c r="D14" s="78"/>
      <c r="E14" s="79"/>
      <c r="F14" s="80"/>
      <c r="G14" s="175" t="s">
        <v>128</v>
      </c>
      <c r="H14" s="176"/>
      <c r="I14" s="175" t="s">
        <v>129</v>
      </c>
      <c r="J14" s="177"/>
      <c r="K14" s="8"/>
      <c r="L14" s="8"/>
      <c r="M14" s="8"/>
      <c r="N14" s="8"/>
    </row>
    <row r="15" spans="1:14" s="6" customFormat="1" ht="20.100000000000001" customHeight="1" x14ac:dyDescent="0.2">
      <c r="A15" s="81"/>
      <c r="B15" s="174"/>
      <c r="C15" s="82"/>
      <c r="D15" s="82"/>
      <c r="E15" s="83"/>
      <c r="F15" s="84"/>
      <c r="G15" s="178">
        <f>SUM(H5:H13)</f>
        <v>0</v>
      </c>
      <c r="H15" s="179"/>
      <c r="I15" s="178">
        <f>SUM(J5:J13)</f>
        <v>0</v>
      </c>
      <c r="J15" s="180"/>
      <c r="K15" s="9"/>
    </row>
    <row r="16" spans="1:14" s="6" customFormat="1" ht="20.100000000000001" customHeight="1" x14ac:dyDescent="0.2">
      <c r="A16" s="85"/>
      <c r="B16" s="183" t="s">
        <v>133</v>
      </c>
      <c r="C16" s="183"/>
      <c r="D16" s="183"/>
      <c r="E16" s="183"/>
      <c r="F16" s="86"/>
      <c r="G16" s="87"/>
      <c r="H16" s="88"/>
      <c r="I16" s="184">
        <f>G15+I15</f>
        <v>0</v>
      </c>
      <c r="J16" s="185"/>
      <c r="K16" s="9"/>
      <c r="L16" s="10"/>
    </row>
    <row r="17" spans="1:11" s="6" customFormat="1" ht="20.100000000000001" customHeight="1" x14ac:dyDescent="0.2">
      <c r="A17" s="89"/>
      <c r="B17" s="186" t="s">
        <v>134</v>
      </c>
      <c r="C17" s="186"/>
      <c r="D17" s="186"/>
      <c r="E17" s="186"/>
      <c r="F17" s="90"/>
      <c r="G17" s="91"/>
      <c r="H17" s="92"/>
      <c r="I17" s="187">
        <f>SUM(I16*0.21)</f>
        <v>0</v>
      </c>
      <c r="J17" s="188"/>
      <c r="K17" s="9"/>
    </row>
    <row r="18" spans="1:11" s="6" customFormat="1" ht="20.100000000000001" customHeight="1" thickBot="1" x14ac:dyDescent="0.25">
      <c r="A18" s="93"/>
      <c r="B18" s="193" t="s">
        <v>135</v>
      </c>
      <c r="C18" s="193"/>
      <c r="D18" s="193"/>
      <c r="E18" s="193"/>
      <c r="F18" s="94"/>
      <c r="G18" s="95"/>
      <c r="H18" s="96"/>
      <c r="I18" s="194">
        <f>SUM(I16:J17)</f>
        <v>0</v>
      </c>
      <c r="J18" s="195"/>
      <c r="K18" s="9"/>
    </row>
  </sheetData>
  <sheetProtection algorithmName="SHA-512" hashValue="MFM4oBdQ7UFuesgjJEFAOeLSpsOxmjFnVV8fY0NPEepYHtgg+gw2wl2QUjsjDLjnm6tciIFbeC4/ixJjByF9nA==" saltValue="VEjKCj8t9tkeZJqVpcnuXg==" spinCount="100000" sheet="1" objects="1" scenarios="1"/>
  <mergeCells count="20">
    <mergeCell ref="C1:F1"/>
    <mergeCell ref="A2:A3"/>
    <mergeCell ref="B2:B3"/>
    <mergeCell ref="C2:C3"/>
    <mergeCell ref="D2:D3"/>
    <mergeCell ref="E2:E3"/>
    <mergeCell ref="F2:F3"/>
    <mergeCell ref="G2:H2"/>
    <mergeCell ref="I2:J2"/>
    <mergeCell ref="B14:B15"/>
    <mergeCell ref="G14:H14"/>
    <mergeCell ref="I14:J14"/>
    <mergeCell ref="G15:H15"/>
    <mergeCell ref="I15:J15"/>
    <mergeCell ref="B16:E16"/>
    <mergeCell ref="I16:J16"/>
    <mergeCell ref="B17:E17"/>
    <mergeCell ref="I17:J17"/>
    <mergeCell ref="B18:E18"/>
    <mergeCell ref="I18:J18"/>
  </mergeCells>
  <pageMargins left="0.25" right="0.25" top="0.75" bottom="0.75" header="0.3" footer="0.3"/>
  <pageSetup paperSize="9" scale="92" fitToHeight="0" orientation="landscape" r:id="rId1"/>
  <headerFooter alignWithMargins="0">
    <oddHeader>&amp;C&amp;F &amp;A</oddHeader>
    <oddFooter>&amp;"Helvetica,Regular"&amp;11&amp;P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87"/>
  <sheetViews>
    <sheetView showGridLines="0" view="pageBreakPreview" zoomScaleNormal="100" zoomScaleSheetLayoutView="100" workbookViewId="0">
      <selection activeCell="G5" sqref="G5"/>
    </sheetView>
  </sheetViews>
  <sheetFormatPr defaultColWidth="9.140625" defaultRowHeight="12.75" x14ac:dyDescent="0.2"/>
  <cols>
    <col min="1" max="1" width="5.5703125" style="1" customWidth="1"/>
    <col min="2" max="2" width="69.5703125" style="4" customWidth="1"/>
    <col min="3" max="3" width="22.42578125" style="3" customWidth="1"/>
    <col min="4" max="4" width="14.28515625" style="3" customWidth="1"/>
    <col min="5" max="5" width="8.140625" style="2" customWidth="1"/>
    <col min="6" max="6" width="5.7109375" style="1" customWidth="1"/>
    <col min="7" max="9" width="9.140625" style="1"/>
    <col min="10" max="10" width="10.7109375" style="1" customWidth="1"/>
    <col min="11" max="16384" width="9.140625" style="1"/>
  </cols>
  <sheetData>
    <row r="1" spans="1:10" ht="13.5" thickBot="1" x14ac:dyDescent="0.25">
      <c r="A1" s="35"/>
      <c r="B1" s="36"/>
      <c r="C1" s="37"/>
      <c r="D1" s="38"/>
      <c r="E1" s="39"/>
      <c r="F1" s="38"/>
      <c r="G1" s="38"/>
      <c r="H1" s="40"/>
      <c r="I1" s="41"/>
      <c r="J1" s="41"/>
    </row>
    <row r="2" spans="1:10" s="6" customFormat="1" ht="20.100000000000001" customHeight="1" x14ac:dyDescent="0.2">
      <c r="A2" s="158" t="s">
        <v>15</v>
      </c>
      <c r="B2" s="160" t="s">
        <v>14</v>
      </c>
      <c r="C2" s="162" t="s">
        <v>13</v>
      </c>
      <c r="D2" s="162" t="s">
        <v>12</v>
      </c>
      <c r="E2" s="164" t="s">
        <v>18</v>
      </c>
      <c r="F2" s="181" t="s">
        <v>11</v>
      </c>
      <c r="G2" s="170" t="s">
        <v>128</v>
      </c>
      <c r="H2" s="171"/>
      <c r="I2" s="170" t="s">
        <v>129</v>
      </c>
      <c r="J2" s="172"/>
    </row>
    <row r="3" spans="1:10" s="6" customFormat="1" ht="38.450000000000003" customHeight="1" thickBot="1" x14ac:dyDescent="0.25">
      <c r="A3" s="159"/>
      <c r="B3" s="161"/>
      <c r="C3" s="163"/>
      <c r="D3" s="163"/>
      <c r="E3" s="165"/>
      <c r="F3" s="182"/>
      <c r="G3" s="42" t="s">
        <v>130</v>
      </c>
      <c r="H3" s="42" t="s">
        <v>131</v>
      </c>
      <c r="I3" s="42" t="s">
        <v>130</v>
      </c>
      <c r="J3" s="43" t="s">
        <v>131</v>
      </c>
    </row>
    <row r="4" spans="1:10" s="5" customFormat="1" x14ac:dyDescent="0.2">
      <c r="A4" s="44" t="s">
        <v>227</v>
      </c>
      <c r="B4" s="45"/>
      <c r="C4" s="46"/>
      <c r="D4" s="46"/>
      <c r="E4" s="47"/>
      <c r="F4" s="46"/>
      <c r="G4" s="48"/>
      <c r="H4" s="48"/>
      <c r="I4" s="49"/>
      <c r="J4" s="50"/>
    </row>
    <row r="5" spans="1:10" s="5" customFormat="1" ht="24.6" customHeight="1" x14ac:dyDescent="0.2">
      <c r="A5" s="51" t="s">
        <v>102</v>
      </c>
      <c r="B5" s="52" t="s">
        <v>7</v>
      </c>
      <c r="C5" s="53" t="s">
        <v>6</v>
      </c>
      <c r="D5" s="129" t="s">
        <v>1</v>
      </c>
      <c r="E5" s="54">
        <v>2</v>
      </c>
      <c r="F5" s="53" t="s">
        <v>0</v>
      </c>
      <c r="G5" s="213">
        <v>0</v>
      </c>
      <c r="H5" s="55">
        <f>G5*E5</f>
        <v>0</v>
      </c>
      <c r="I5" s="213">
        <v>0</v>
      </c>
      <c r="J5" s="55">
        <f>I5*E5</f>
        <v>0</v>
      </c>
    </row>
    <row r="6" spans="1:10" s="5" customFormat="1" ht="24" x14ac:dyDescent="0.2">
      <c r="A6" s="51" t="s">
        <v>103</v>
      </c>
      <c r="B6" s="56" t="s">
        <v>2</v>
      </c>
      <c r="C6" s="130" t="s">
        <v>237</v>
      </c>
      <c r="D6" s="53" t="s">
        <v>1</v>
      </c>
      <c r="E6" s="54">
        <v>3</v>
      </c>
      <c r="F6" s="53" t="s">
        <v>0</v>
      </c>
      <c r="G6" s="213">
        <v>0</v>
      </c>
      <c r="H6" s="55">
        <f t="shared" ref="H6:H24" si="0">G6*E6</f>
        <v>0</v>
      </c>
      <c r="I6" s="213">
        <v>0</v>
      </c>
      <c r="J6" s="55">
        <f t="shared" ref="J6:J24" si="1">I6*E6</f>
        <v>0</v>
      </c>
    </row>
    <row r="7" spans="1:10" s="5" customFormat="1" ht="24" x14ac:dyDescent="0.2">
      <c r="A7" s="51" t="s">
        <v>104</v>
      </c>
      <c r="B7" s="57" t="s">
        <v>5</v>
      </c>
      <c r="C7" s="131" t="s">
        <v>238</v>
      </c>
      <c r="D7" s="53" t="s">
        <v>1</v>
      </c>
      <c r="E7" s="54">
        <v>6</v>
      </c>
      <c r="F7" s="53" t="s">
        <v>0</v>
      </c>
      <c r="G7" s="213">
        <v>0</v>
      </c>
      <c r="H7" s="55">
        <f t="shared" si="0"/>
        <v>0</v>
      </c>
      <c r="I7" s="213">
        <v>0</v>
      </c>
      <c r="J7" s="55">
        <f t="shared" si="1"/>
        <v>0</v>
      </c>
    </row>
    <row r="8" spans="1:10" s="5" customFormat="1" x14ac:dyDescent="0.2">
      <c r="A8" s="51" t="s">
        <v>105</v>
      </c>
      <c r="B8" s="57" t="s">
        <v>17</v>
      </c>
      <c r="C8" s="131" t="s">
        <v>239</v>
      </c>
      <c r="D8" s="53" t="s">
        <v>1</v>
      </c>
      <c r="E8" s="54">
        <v>1</v>
      </c>
      <c r="F8" s="53" t="s">
        <v>0</v>
      </c>
      <c r="G8" s="213">
        <v>0</v>
      </c>
      <c r="H8" s="55">
        <f t="shared" si="0"/>
        <v>0</v>
      </c>
      <c r="I8" s="213">
        <v>0</v>
      </c>
      <c r="J8" s="55">
        <f t="shared" si="1"/>
        <v>0</v>
      </c>
    </row>
    <row r="9" spans="1:10" s="5" customFormat="1" x14ac:dyDescent="0.2">
      <c r="A9" s="51" t="s">
        <v>106</v>
      </c>
      <c r="B9" s="58" t="s">
        <v>228</v>
      </c>
      <c r="C9" s="53" t="s">
        <v>240</v>
      </c>
      <c r="D9" s="53" t="s">
        <v>1</v>
      </c>
      <c r="E9" s="54">
        <v>3</v>
      </c>
      <c r="F9" s="53" t="s">
        <v>0</v>
      </c>
      <c r="G9" s="213">
        <v>0</v>
      </c>
      <c r="H9" s="55">
        <f t="shared" si="0"/>
        <v>0</v>
      </c>
      <c r="I9" s="213">
        <v>0</v>
      </c>
      <c r="J9" s="55">
        <f t="shared" si="1"/>
        <v>0</v>
      </c>
    </row>
    <row r="10" spans="1:10" s="5" customFormat="1" ht="24" x14ac:dyDescent="0.2">
      <c r="A10" s="51" t="s">
        <v>107</v>
      </c>
      <c r="B10" s="60" t="s">
        <v>229</v>
      </c>
      <c r="C10" s="132" t="s">
        <v>241</v>
      </c>
      <c r="D10" s="53" t="s">
        <v>1</v>
      </c>
      <c r="E10" s="54">
        <v>1</v>
      </c>
      <c r="F10" s="53" t="s">
        <v>0</v>
      </c>
      <c r="G10" s="213">
        <v>0</v>
      </c>
      <c r="H10" s="55">
        <f t="shared" si="0"/>
        <v>0</v>
      </c>
      <c r="I10" s="213">
        <v>0</v>
      </c>
      <c r="J10" s="55">
        <f t="shared" si="1"/>
        <v>0</v>
      </c>
    </row>
    <row r="11" spans="1:10" s="5" customFormat="1" ht="24" x14ac:dyDescent="0.2">
      <c r="A11" s="51" t="s">
        <v>108</v>
      </c>
      <c r="B11" s="52" t="s">
        <v>4</v>
      </c>
      <c r="C11" s="53" t="s">
        <v>242</v>
      </c>
      <c r="D11" s="53" t="s">
        <v>1</v>
      </c>
      <c r="E11" s="54">
        <v>1</v>
      </c>
      <c r="F11" s="53" t="s">
        <v>0</v>
      </c>
      <c r="G11" s="213">
        <v>0</v>
      </c>
      <c r="H11" s="55">
        <f t="shared" si="0"/>
        <v>0</v>
      </c>
      <c r="I11" s="213">
        <v>0</v>
      </c>
      <c r="J11" s="55">
        <f t="shared" si="1"/>
        <v>0</v>
      </c>
    </row>
    <row r="12" spans="1:10" s="5" customFormat="1" x14ac:dyDescent="0.2">
      <c r="A12" s="51" t="s">
        <v>109</v>
      </c>
      <c r="B12" s="61" t="s">
        <v>9</v>
      </c>
      <c r="C12" s="62" t="s">
        <v>8</v>
      </c>
      <c r="D12" s="53" t="s">
        <v>1</v>
      </c>
      <c r="E12" s="54">
        <v>4</v>
      </c>
      <c r="F12" s="53" t="s">
        <v>0</v>
      </c>
      <c r="G12" s="213">
        <v>0</v>
      </c>
      <c r="H12" s="55">
        <f t="shared" si="0"/>
        <v>0</v>
      </c>
      <c r="I12" s="213">
        <v>0</v>
      </c>
      <c r="J12" s="55">
        <f t="shared" si="1"/>
        <v>0</v>
      </c>
    </row>
    <row r="13" spans="1:10" s="5" customFormat="1" ht="24" x14ac:dyDescent="0.2">
      <c r="A13" s="51" t="s">
        <v>110</v>
      </c>
      <c r="B13" s="52" t="s">
        <v>230</v>
      </c>
      <c r="C13" s="98" t="s">
        <v>244</v>
      </c>
      <c r="D13" s="53" t="s">
        <v>243</v>
      </c>
      <c r="E13" s="54">
        <v>4</v>
      </c>
      <c r="F13" s="53" t="s">
        <v>0</v>
      </c>
      <c r="G13" s="213">
        <v>0</v>
      </c>
      <c r="H13" s="55">
        <f t="shared" si="0"/>
        <v>0</v>
      </c>
      <c r="I13" s="213">
        <v>0</v>
      </c>
      <c r="J13" s="55">
        <f t="shared" si="1"/>
        <v>0</v>
      </c>
    </row>
    <row r="14" spans="1:10" s="5" customFormat="1" x14ac:dyDescent="0.2">
      <c r="A14" s="51" t="s">
        <v>111</v>
      </c>
      <c r="B14" s="52" t="s">
        <v>231</v>
      </c>
      <c r="C14" s="98" t="s">
        <v>245</v>
      </c>
      <c r="D14" s="53" t="s">
        <v>243</v>
      </c>
      <c r="E14" s="54">
        <v>4</v>
      </c>
      <c r="F14" s="53" t="s">
        <v>0</v>
      </c>
      <c r="G14" s="213">
        <v>0</v>
      </c>
      <c r="H14" s="55">
        <f t="shared" si="0"/>
        <v>0</v>
      </c>
      <c r="I14" s="213">
        <v>0</v>
      </c>
      <c r="J14" s="55">
        <f t="shared" si="1"/>
        <v>0</v>
      </c>
    </row>
    <row r="15" spans="1:10" s="5" customFormat="1" ht="24" x14ac:dyDescent="0.2">
      <c r="A15" s="51" t="s">
        <v>112</v>
      </c>
      <c r="B15" s="52" t="s">
        <v>386</v>
      </c>
      <c r="C15" s="122" t="s">
        <v>248</v>
      </c>
      <c r="D15" s="53" t="s">
        <v>1</v>
      </c>
      <c r="E15" s="54">
        <v>1</v>
      </c>
      <c r="F15" s="53" t="s">
        <v>0</v>
      </c>
      <c r="G15" s="213">
        <v>0</v>
      </c>
      <c r="H15" s="55">
        <f t="shared" si="0"/>
        <v>0</v>
      </c>
      <c r="I15" s="213">
        <v>0</v>
      </c>
      <c r="J15" s="55">
        <f t="shared" si="1"/>
        <v>0</v>
      </c>
    </row>
    <row r="16" spans="1:10" s="5" customFormat="1" x14ac:dyDescent="0.2">
      <c r="A16" s="51" t="s">
        <v>113</v>
      </c>
      <c r="B16" s="52" t="s">
        <v>250</v>
      </c>
      <c r="C16" s="122" t="s">
        <v>246</v>
      </c>
      <c r="D16" s="53" t="s">
        <v>1</v>
      </c>
      <c r="E16" s="54">
        <v>1</v>
      </c>
      <c r="F16" s="53" t="s">
        <v>0</v>
      </c>
      <c r="G16" s="213">
        <v>0</v>
      </c>
      <c r="H16" s="55">
        <f t="shared" si="0"/>
        <v>0</v>
      </c>
      <c r="I16" s="213">
        <v>0</v>
      </c>
      <c r="J16" s="55">
        <f t="shared" si="1"/>
        <v>0</v>
      </c>
    </row>
    <row r="17" spans="1:10" s="5" customFormat="1" ht="24" x14ac:dyDescent="0.2">
      <c r="A17" s="51" t="s">
        <v>114</v>
      </c>
      <c r="B17" s="52" t="s">
        <v>385</v>
      </c>
      <c r="C17" s="122" t="s">
        <v>247</v>
      </c>
      <c r="D17" s="53" t="s">
        <v>1</v>
      </c>
      <c r="E17" s="54">
        <v>1</v>
      </c>
      <c r="F17" s="53" t="s">
        <v>0</v>
      </c>
      <c r="G17" s="213">
        <v>0</v>
      </c>
      <c r="H17" s="55">
        <f t="shared" si="0"/>
        <v>0</v>
      </c>
      <c r="I17" s="213">
        <v>0</v>
      </c>
      <c r="J17" s="55">
        <f t="shared" si="1"/>
        <v>0</v>
      </c>
    </row>
    <row r="18" spans="1:10" s="5" customFormat="1" x14ac:dyDescent="0.2">
      <c r="A18" s="51" t="s">
        <v>115</v>
      </c>
      <c r="B18" s="52" t="s">
        <v>251</v>
      </c>
      <c r="C18" s="122" t="s">
        <v>249</v>
      </c>
      <c r="D18" s="53" t="s">
        <v>1</v>
      </c>
      <c r="E18" s="54">
        <v>1</v>
      </c>
      <c r="F18" s="53" t="s">
        <v>0</v>
      </c>
      <c r="G18" s="213">
        <v>0</v>
      </c>
      <c r="H18" s="55">
        <f t="shared" si="0"/>
        <v>0</v>
      </c>
      <c r="I18" s="213">
        <v>0</v>
      </c>
      <c r="J18" s="55">
        <f t="shared" si="1"/>
        <v>0</v>
      </c>
    </row>
    <row r="19" spans="1:10" s="5" customFormat="1" ht="24" x14ac:dyDescent="0.2">
      <c r="A19" s="51" t="s">
        <v>116</v>
      </c>
      <c r="B19" s="52" t="s">
        <v>232</v>
      </c>
      <c r="C19" s="122" t="s">
        <v>260</v>
      </c>
      <c r="D19" s="53" t="s">
        <v>1</v>
      </c>
      <c r="E19" s="54">
        <v>2</v>
      </c>
      <c r="F19" s="53" t="s">
        <v>0</v>
      </c>
      <c r="G19" s="213">
        <v>0</v>
      </c>
      <c r="H19" s="55">
        <f t="shared" si="0"/>
        <v>0</v>
      </c>
      <c r="I19" s="213">
        <v>0</v>
      </c>
      <c r="J19" s="55">
        <f t="shared" si="1"/>
        <v>0</v>
      </c>
    </row>
    <row r="20" spans="1:10" s="5" customFormat="1" ht="24" x14ac:dyDescent="0.2">
      <c r="A20" s="51" t="s">
        <v>214</v>
      </c>
      <c r="B20" s="52" t="s">
        <v>233</v>
      </c>
      <c r="C20" s="122" t="s">
        <v>253</v>
      </c>
      <c r="D20" s="53" t="s">
        <v>1</v>
      </c>
      <c r="E20" s="54">
        <v>3</v>
      </c>
      <c r="F20" s="53" t="s">
        <v>0</v>
      </c>
      <c r="G20" s="213">
        <v>0</v>
      </c>
      <c r="H20" s="55">
        <f t="shared" si="0"/>
        <v>0</v>
      </c>
      <c r="I20" s="213">
        <v>0</v>
      </c>
      <c r="J20" s="55">
        <f t="shared" si="1"/>
        <v>0</v>
      </c>
    </row>
    <row r="21" spans="1:10" s="5" customFormat="1" ht="24" x14ac:dyDescent="0.2">
      <c r="A21" s="51" t="s">
        <v>215</v>
      </c>
      <c r="B21" s="52" t="s">
        <v>3</v>
      </c>
      <c r="C21" s="122" t="s">
        <v>254</v>
      </c>
      <c r="D21" s="53" t="s">
        <v>1</v>
      </c>
      <c r="E21" s="54">
        <v>2</v>
      </c>
      <c r="F21" s="53" t="s">
        <v>0</v>
      </c>
      <c r="G21" s="213">
        <v>0</v>
      </c>
      <c r="H21" s="55">
        <f t="shared" si="0"/>
        <v>0</v>
      </c>
      <c r="I21" s="213">
        <v>0</v>
      </c>
      <c r="J21" s="55">
        <f t="shared" si="1"/>
        <v>0</v>
      </c>
    </row>
    <row r="22" spans="1:10" s="5" customFormat="1" x14ac:dyDescent="0.2">
      <c r="A22" s="51" t="s">
        <v>216</v>
      </c>
      <c r="B22" s="52" t="s">
        <v>234</v>
      </c>
      <c r="C22" s="122" t="s">
        <v>256</v>
      </c>
      <c r="D22" s="67" t="s">
        <v>255</v>
      </c>
      <c r="E22" s="54">
        <v>1</v>
      </c>
      <c r="F22" s="53" t="s">
        <v>0</v>
      </c>
      <c r="G22" s="213">
        <v>0</v>
      </c>
      <c r="H22" s="55">
        <f t="shared" si="0"/>
        <v>0</v>
      </c>
      <c r="I22" s="213">
        <v>0</v>
      </c>
      <c r="J22" s="55">
        <f t="shared" si="1"/>
        <v>0</v>
      </c>
    </row>
    <row r="23" spans="1:10" s="5" customFormat="1" x14ac:dyDescent="0.2">
      <c r="A23" s="51" t="s">
        <v>217</v>
      </c>
      <c r="B23" s="52" t="s">
        <v>235</v>
      </c>
      <c r="C23" s="122" t="s">
        <v>258</v>
      </c>
      <c r="D23" s="67" t="s">
        <v>257</v>
      </c>
      <c r="E23" s="54">
        <v>1</v>
      </c>
      <c r="F23" s="53" t="s">
        <v>0</v>
      </c>
      <c r="G23" s="213">
        <v>0</v>
      </c>
      <c r="H23" s="55">
        <f t="shared" si="0"/>
        <v>0</v>
      </c>
      <c r="I23" s="213">
        <v>0</v>
      </c>
      <c r="J23" s="55">
        <f t="shared" si="1"/>
        <v>0</v>
      </c>
    </row>
    <row r="24" spans="1:10" s="5" customFormat="1" ht="36" x14ac:dyDescent="0.2">
      <c r="A24" s="51" t="s">
        <v>218</v>
      </c>
      <c r="B24" s="52" t="s">
        <v>236</v>
      </c>
      <c r="C24" s="122" t="s">
        <v>259</v>
      </c>
      <c r="D24" s="67" t="s">
        <v>16</v>
      </c>
      <c r="E24" s="54">
        <v>1</v>
      </c>
      <c r="F24" s="53" t="s">
        <v>0</v>
      </c>
      <c r="G24" s="213">
        <v>0</v>
      </c>
      <c r="H24" s="55">
        <f t="shared" si="0"/>
        <v>0</v>
      </c>
      <c r="I24" s="213">
        <v>0</v>
      </c>
      <c r="J24" s="55">
        <f t="shared" si="1"/>
        <v>0</v>
      </c>
    </row>
    <row r="25" spans="1:10" s="5" customFormat="1" x14ac:dyDescent="0.2">
      <c r="A25" s="63"/>
      <c r="B25" s="60"/>
      <c r="C25" s="64"/>
      <c r="D25" s="53"/>
      <c r="E25" s="54"/>
      <c r="F25" s="53"/>
      <c r="G25" s="213"/>
      <c r="H25" s="55"/>
      <c r="I25" s="213"/>
      <c r="J25" s="55"/>
    </row>
    <row r="26" spans="1:10" s="5" customFormat="1" x14ac:dyDescent="0.2">
      <c r="A26" s="65" t="s">
        <v>261</v>
      </c>
      <c r="B26" s="45"/>
      <c r="C26" s="46"/>
      <c r="D26" s="46"/>
      <c r="E26" s="47"/>
      <c r="F26" s="46"/>
      <c r="G26" s="214"/>
      <c r="H26" s="48"/>
      <c r="I26" s="216"/>
      <c r="J26" s="49"/>
    </row>
    <row r="27" spans="1:10" s="5" customFormat="1" ht="24" customHeight="1" x14ac:dyDescent="0.2">
      <c r="A27" s="51" t="s">
        <v>117</v>
      </c>
      <c r="B27" s="61" t="s">
        <v>88</v>
      </c>
      <c r="C27" s="66" t="s">
        <v>389</v>
      </c>
      <c r="D27" s="67" t="s">
        <v>1</v>
      </c>
      <c r="E27" s="54">
        <v>5</v>
      </c>
      <c r="F27" s="53" t="s">
        <v>0</v>
      </c>
      <c r="G27" s="213">
        <v>0</v>
      </c>
      <c r="H27" s="55">
        <f t="shared" ref="H27:H38" si="2">G27*E27</f>
        <v>0</v>
      </c>
      <c r="I27" s="213">
        <v>0</v>
      </c>
      <c r="J27" s="55">
        <f t="shared" ref="J27:J38" si="3">I27*E27</f>
        <v>0</v>
      </c>
    </row>
    <row r="28" spans="1:10" s="5" customFormat="1" ht="13.15" customHeight="1" x14ac:dyDescent="0.2">
      <c r="A28" s="51" t="s">
        <v>118</v>
      </c>
      <c r="B28" s="61" t="s">
        <v>390</v>
      </c>
      <c r="C28" s="66" t="s">
        <v>391</v>
      </c>
      <c r="D28" s="67" t="s">
        <v>394</v>
      </c>
      <c r="E28" s="54">
        <v>1</v>
      </c>
      <c r="F28" s="53" t="s">
        <v>0</v>
      </c>
      <c r="G28" s="213">
        <v>0</v>
      </c>
      <c r="H28" s="55">
        <f t="shared" si="2"/>
        <v>0</v>
      </c>
      <c r="I28" s="213">
        <v>0</v>
      </c>
      <c r="J28" s="55">
        <f t="shared" si="3"/>
        <v>0</v>
      </c>
    </row>
    <row r="29" spans="1:10" s="5" customFormat="1" ht="13.15" customHeight="1" x14ac:dyDescent="0.2">
      <c r="A29" s="51" t="s">
        <v>119</v>
      </c>
      <c r="B29" s="61" t="s">
        <v>7</v>
      </c>
      <c r="C29" s="66" t="s">
        <v>267</v>
      </c>
      <c r="D29" s="67" t="s">
        <v>1</v>
      </c>
      <c r="E29" s="54">
        <v>1</v>
      </c>
      <c r="F29" s="53" t="s">
        <v>0</v>
      </c>
      <c r="G29" s="213">
        <v>0</v>
      </c>
      <c r="H29" s="55">
        <f t="shared" si="2"/>
        <v>0</v>
      </c>
      <c r="I29" s="213">
        <v>0</v>
      </c>
      <c r="J29" s="55">
        <f t="shared" si="3"/>
        <v>0</v>
      </c>
    </row>
    <row r="30" spans="1:10" s="5" customFormat="1" ht="13.15" customHeight="1" x14ac:dyDescent="0.2">
      <c r="A30" s="51" t="s">
        <v>136</v>
      </c>
      <c r="B30" s="61" t="s">
        <v>262</v>
      </c>
      <c r="C30" s="66" t="s">
        <v>268</v>
      </c>
      <c r="D30" s="67" t="s">
        <v>1</v>
      </c>
      <c r="E30" s="54">
        <v>1</v>
      </c>
      <c r="F30" s="53" t="s">
        <v>0</v>
      </c>
      <c r="G30" s="213">
        <v>0</v>
      </c>
      <c r="H30" s="55">
        <f t="shared" si="2"/>
        <v>0</v>
      </c>
      <c r="I30" s="213">
        <v>0</v>
      </c>
      <c r="J30" s="55">
        <f t="shared" si="3"/>
        <v>0</v>
      </c>
    </row>
    <row r="31" spans="1:10" s="5" customFormat="1" ht="13.15" customHeight="1" x14ac:dyDescent="0.2">
      <c r="A31" s="51" t="s">
        <v>169</v>
      </c>
      <c r="B31" s="61" t="s">
        <v>392</v>
      </c>
      <c r="C31" s="66" t="s">
        <v>393</v>
      </c>
      <c r="D31" s="67" t="s">
        <v>1</v>
      </c>
      <c r="E31" s="54">
        <v>1</v>
      </c>
      <c r="F31" s="53" t="s">
        <v>0</v>
      </c>
      <c r="G31" s="213">
        <v>0</v>
      </c>
      <c r="H31" s="55">
        <f t="shared" si="2"/>
        <v>0</v>
      </c>
      <c r="I31" s="213">
        <v>0</v>
      </c>
      <c r="J31" s="55">
        <f t="shared" si="3"/>
        <v>0</v>
      </c>
    </row>
    <row r="32" spans="1:10" s="5" customFormat="1" ht="13.15" customHeight="1" x14ac:dyDescent="0.2">
      <c r="A32" s="51" t="s">
        <v>170</v>
      </c>
      <c r="B32" s="61" t="s">
        <v>10</v>
      </c>
      <c r="C32" s="66" t="s">
        <v>269</v>
      </c>
      <c r="D32" s="67" t="s">
        <v>1</v>
      </c>
      <c r="E32" s="54">
        <v>3</v>
      </c>
      <c r="F32" s="53" t="s">
        <v>0</v>
      </c>
      <c r="G32" s="213">
        <v>0</v>
      </c>
      <c r="H32" s="55">
        <f t="shared" si="2"/>
        <v>0</v>
      </c>
      <c r="I32" s="213">
        <v>0</v>
      </c>
      <c r="J32" s="55">
        <f t="shared" si="3"/>
        <v>0</v>
      </c>
    </row>
    <row r="33" spans="1:10" s="5" customFormat="1" ht="13.15" customHeight="1" x14ac:dyDescent="0.2">
      <c r="A33" s="51" t="s">
        <v>171</v>
      </c>
      <c r="B33" s="61" t="s">
        <v>233</v>
      </c>
      <c r="C33" s="66" t="s">
        <v>252</v>
      </c>
      <c r="D33" s="67" t="s">
        <v>1</v>
      </c>
      <c r="E33" s="54">
        <v>2</v>
      </c>
      <c r="F33" s="53" t="s">
        <v>0</v>
      </c>
      <c r="G33" s="213">
        <v>0</v>
      </c>
      <c r="H33" s="55">
        <f t="shared" si="2"/>
        <v>0</v>
      </c>
      <c r="I33" s="213">
        <v>0</v>
      </c>
      <c r="J33" s="55">
        <f t="shared" si="3"/>
        <v>0</v>
      </c>
    </row>
    <row r="34" spans="1:10" s="5" customFormat="1" ht="13.15" customHeight="1" x14ac:dyDescent="0.2">
      <c r="A34" s="51" t="s">
        <v>172</v>
      </c>
      <c r="B34" s="61" t="s">
        <v>221</v>
      </c>
      <c r="C34" s="66" t="s">
        <v>263</v>
      </c>
      <c r="D34" s="67" t="s">
        <v>1</v>
      </c>
      <c r="E34" s="54">
        <v>4</v>
      </c>
      <c r="F34" s="53" t="s">
        <v>0</v>
      </c>
      <c r="G34" s="213">
        <v>0</v>
      </c>
      <c r="H34" s="55">
        <f t="shared" si="2"/>
        <v>0</v>
      </c>
      <c r="I34" s="213">
        <v>0</v>
      </c>
      <c r="J34" s="55">
        <f t="shared" si="3"/>
        <v>0</v>
      </c>
    </row>
    <row r="35" spans="1:10" s="5" customFormat="1" ht="13.15" customHeight="1" x14ac:dyDescent="0.2">
      <c r="A35" s="51" t="s">
        <v>173</v>
      </c>
      <c r="B35" s="61" t="s">
        <v>222</v>
      </c>
      <c r="C35" s="66" t="s">
        <v>270</v>
      </c>
      <c r="D35" s="67" t="s">
        <v>1</v>
      </c>
      <c r="E35" s="54">
        <v>1</v>
      </c>
      <c r="F35" s="53" t="s">
        <v>0</v>
      </c>
      <c r="G35" s="213">
        <v>0</v>
      </c>
      <c r="H35" s="55">
        <f t="shared" si="2"/>
        <v>0</v>
      </c>
      <c r="I35" s="213">
        <v>0</v>
      </c>
      <c r="J35" s="55">
        <f t="shared" si="3"/>
        <v>0</v>
      </c>
    </row>
    <row r="36" spans="1:10" s="5" customFormat="1" ht="13.15" customHeight="1" x14ac:dyDescent="0.2">
      <c r="A36" s="51" t="s">
        <v>387</v>
      </c>
      <c r="B36" s="52" t="s">
        <v>386</v>
      </c>
      <c r="C36" s="122" t="s">
        <v>248</v>
      </c>
      <c r="D36" s="53" t="s">
        <v>1</v>
      </c>
      <c r="E36" s="54">
        <v>1</v>
      </c>
      <c r="F36" s="53" t="s">
        <v>0</v>
      </c>
      <c r="G36" s="213">
        <v>0</v>
      </c>
      <c r="H36" s="55">
        <f t="shared" si="2"/>
        <v>0</v>
      </c>
      <c r="I36" s="213">
        <v>0</v>
      </c>
      <c r="J36" s="55">
        <f t="shared" si="3"/>
        <v>0</v>
      </c>
    </row>
    <row r="37" spans="1:10" s="5" customFormat="1" ht="13.15" customHeight="1" x14ac:dyDescent="0.2">
      <c r="A37" s="51" t="s">
        <v>388</v>
      </c>
      <c r="B37" s="52" t="s">
        <v>251</v>
      </c>
      <c r="C37" s="122" t="s">
        <v>249</v>
      </c>
      <c r="D37" s="53" t="s">
        <v>1</v>
      </c>
      <c r="E37" s="54">
        <v>1</v>
      </c>
      <c r="F37" s="53" t="s">
        <v>0</v>
      </c>
      <c r="G37" s="213">
        <v>0</v>
      </c>
      <c r="H37" s="55">
        <f t="shared" si="2"/>
        <v>0</v>
      </c>
      <c r="I37" s="213">
        <v>0</v>
      </c>
      <c r="J37" s="55">
        <f t="shared" si="3"/>
        <v>0</v>
      </c>
    </row>
    <row r="38" spans="1:10" s="5" customFormat="1" ht="13.15" customHeight="1" x14ac:dyDescent="0.2">
      <c r="A38" s="51" t="s">
        <v>395</v>
      </c>
      <c r="B38" s="52" t="s">
        <v>232</v>
      </c>
      <c r="C38" s="122" t="s">
        <v>260</v>
      </c>
      <c r="D38" s="53" t="s">
        <v>1</v>
      </c>
      <c r="E38" s="54">
        <v>1</v>
      </c>
      <c r="F38" s="53" t="s">
        <v>0</v>
      </c>
      <c r="G38" s="213">
        <v>0</v>
      </c>
      <c r="H38" s="55">
        <f t="shared" si="2"/>
        <v>0</v>
      </c>
      <c r="I38" s="213">
        <v>0</v>
      </c>
      <c r="J38" s="55">
        <f t="shared" si="3"/>
        <v>0</v>
      </c>
    </row>
    <row r="39" spans="1:10" s="5" customFormat="1" x14ac:dyDescent="0.2">
      <c r="A39" s="63"/>
      <c r="B39" s="60"/>
      <c r="C39" s="64"/>
      <c r="D39" s="53"/>
      <c r="E39" s="54"/>
      <c r="F39" s="53"/>
      <c r="G39" s="213"/>
      <c r="H39" s="55"/>
      <c r="I39" s="213"/>
      <c r="J39" s="55"/>
    </row>
    <row r="40" spans="1:10" s="5" customFormat="1" x14ac:dyDescent="0.2">
      <c r="A40" s="65" t="s">
        <v>264</v>
      </c>
      <c r="B40" s="45"/>
      <c r="C40" s="46"/>
      <c r="D40" s="46"/>
      <c r="E40" s="47"/>
      <c r="F40" s="46"/>
      <c r="G40" s="214"/>
      <c r="H40" s="48"/>
      <c r="I40" s="216"/>
      <c r="J40" s="49"/>
    </row>
    <row r="41" spans="1:10" s="5" customFormat="1" x14ac:dyDescent="0.2">
      <c r="A41" s="51" t="s">
        <v>120</v>
      </c>
      <c r="B41" s="61" t="s">
        <v>265</v>
      </c>
      <c r="C41" s="52" t="s">
        <v>266</v>
      </c>
      <c r="D41" s="59" t="s">
        <v>1</v>
      </c>
      <c r="E41" s="54">
        <v>3</v>
      </c>
      <c r="F41" s="53" t="s">
        <v>0</v>
      </c>
      <c r="G41" s="213">
        <v>0</v>
      </c>
      <c r="H41" s="55">
        <f>G41*E41</f>
        <v>0</v>
      </c>
      <c r="I41" s="213">
        <v>0</v>
      </c>
      <c r="J41" s="55">
        <f>I41*E41</f>
        <v>0</v>
      </c>
    </row>
    <row r="42" spans="1:10" s="5" customFormat="1" x14ac:dyDescent="0.2">
      <c r="A42" s="51" t="s">
        <v>121</v>
      </c>
      <c r="B42" s="58" t="s">
        <v>7</v>
      </c>
      <c r="C42" s="52" t="s">
        <v>267</v>
      </c>
      <c r="D42" s="59" t="s">
        <v>1</v>
      </c>
      <c r="E42" s="54">
        <v>1</v>
      </c>
      <c r="F42" s="53" t="s">
        <v>0</v>
      </c>
      <c r="G42" s="213">
        <v>0</v>
      </c>
      <c r="H42" s="55">
        <f t="shared" ref="H42:H51" si="4">G42*E42</f>
        <v>0</v>
      </c>
      <c r="I42" s="213">
        <v>0</v>
      </c>
      <c r="J42" s="55">
        <f t="shared" ref="J42:J51" si="5">I42*E42</f>
        <v>0</v>
      </c>
    </row>
    <row r="43" spans="1:10" s="5" customFormat="1" x14ac:dyDescent="0.2">
      <c r="A43" s="51" t="s">
        <v>122</v>
      </c>
      <c r="B43" s="58" t="s">
        <v>262</v>
      </c>
      <c r="C43" s="52" t="s">
        <v>268</v>
      </c>
      <c r="D43" s="59" t="s">
        <v>1</v>
      </c>
      <c r="E43" s="54">
        <v>1</v>
      </c>
      <c r="F43" s="53" t="s">
        <v>0</v>
      </c>
      <c r="G43" s="213">
        <v>0</v>
      </c>
      <c r="H43" s="55">
        <f t="shared" si="4"/>
        <v>0</v>
      </c>
      <c r="I43" s="213">
        <v>0</v>
      </c>
      <c r="J43" s="55">
        <f t="shared" si="5"/>
        <v>0</v>
      </c>
    </row>
    <row r="44" spans="1:10" s="5" customFormat="1" x14ac:dyDescent="0.2">
      <c r="A44" s="51" t="s">
        <v>123</v>
      </c>
      <c r="B44" s="58" t="s">
        <v>10</v>
      </c>
      <c r="C44" s="52" t="s">
        <v>269</v>
      </c>
      <c r="D44" s="59" t="s">
        <v>1</v>
      </c>
      <c r="E44" s="54">
        <v>2</v>
      </c>
      <c r="F44" s="53" t="s">
        <v>0</v>
      </c>
      <c r="G44" s="213">
        <v>0</v>
      </c>
      <c r="H44" s="55">
        <f t="shared" si="4"/>
        <v>0</v>
      </c>
      <c r="I44" s="213">
        <v>0</v>
      </c>
      <c r="J44" s="55">
        <f t="shared" si="5"/>
        <v>0</v>
      </c>
    </row>
    <row r="45" spans="1:10" s="5" customFormat="1" ht="24" x14ac:dyDescent="0.2">
      <c r="A45" s="51" t="s">
        <v>175</v>
      </c>
      <c r="B45" s="58" t="s">
        <v>233</v>
      </c>
      <c r="C45" s="52" t="s">
        <v>252</v>
      </c>
      <c r="D45" s="59" t="s">
        <v>1</v>
      </c>
      <c r="E45" s="54">
        <v>1</v>
      </c>
      <c r="F45" s="53" t="s">
        <v>0</v>
      </c>
      <c r="G45" s="213">
        <v>0</v>
      </c>
      <c r="H45" s="55">
        <f t="shared" si="4"/>
        <v>0</v>
      </c>
      <c r="I45" s="213">
        <v>0</v>
      </c>
      <c r="J45" s="55">
        <f t="shared" si="5"/>
        <v>0</v>
      </c>
    </row>
    <row r="46" spans="1:10" s="5" customFormat="1" x14ac:dyDescent="0.2">
      <c r="A46" s="51" t="s">
        <v>176</v>
      </c>
      <c r="B46" s="58" t="s">
        <v>221</v>
      </c>
      <c r="C46" s="52" t="s">
        <v>263</v>
      </c>
      <c r="D46" s="59" t="s">
        <v>1</v>
      </c>
      <c r="E46" s="54">
        <v>1</v>
      </c>
      <c r="F46" s="53" t="s">
        <v>0</v>
      </c>
      <c r="G46" s="213">
        <v>0</v>
      </c>
      <c r="H46" s="55">
        <f t="shared" si="4"/>
        <v>0</v>
      </c>
      <c r="I46" s="213">
        <v>0</v>
      </c>
      <c r="J46" s="55">
        <f t="shared" si="5"/>
        <v>0</v>
      </c>
    </row>
    <row r="47" spans="1:10" s="5" customFormat="1" x14ac:dyDescent="0.2">
      <c r="A47" s="51" t="s">
        <v>174</v>
      </c>
      <c r="B47" s="58" t="s">
        <v>222</v>
      </c>
      <c r="C47" s="52" t="s">
        <v>270</v>
      </c>
      <c r="D47" s="59" t="s">
        <v>1</v>
      </c>
      <c r="E47" s="54">
        <v>1</v>
      </c>
      <c r="F47" s="53" t="s">
        <v>0</v>
      </c>
      <c r="G47" s="213">
        <v>0</v>
      </c>
      <c r="H47" s="55">
        <f t="shared" si="4"/>
        <v>0</v>
      </c>
      <c r="I47" s="213">
        <v>0</v>
      </c>
      <c r="J47" s="55">
        <f t="shared" si="5"/>
        <v>0</v>
      </c>
    </row>
    <row r="48" spans="1:10" s="5" customFormat="1" ht="24" x14ac:dyDescent="0.2">
      <c r="A48" s="51" t="s">
        <v>177</v>
      </c>
      <c r="B48" s="52" t="s">
        <v>386</v>
      </c>
      <c r="C48" s="122" t="s">
        <v>248</v>
      </c>
      <c r="D48" s="53" t="s">
        <v>1</v>
      </c>
      <c r="E48" s="54">
        <v>1</v>
      </c>
      <c r="F48" s="53" t="s">
        <v>0</v>
      </c>
      <c r="G48" s="213">
        <v>0</v>
      </c>
      <c r="H48" s="55">
        <f t="shared" si="4"/>
        <v>0</v>
      </c>
      <c r="I48" s="213">
        <v>0</v>
      </c>
      <c r="J48" s="55">
        <f t="shared" si="5"/>
        <v>0</v>
      </c>
    </row>
    <row r="49" spans="1:10" s="5" customFormat="1" x14ac:dyDescent="0.2">
      <c r="A49" s="51" t="s">
        <v>178</v>
      </c>
      <c r="B49" s="52" t="s">
        <v>251</v>
      </c>
      <c r="C49" s="122" t="s">
        <v>249</v>
      </c>
      <c r="D49" s="53" t="s">
        <v>1</v>
      </c>
      <c r="E49" s="54">
        <v>1</v>
      </c>
      <c r="F49" s="53" t="s">
        <v>0</v>
      </c>
      <c r="G49" s="213">
        <v>0</v>
      </c>
      <c r="H49" s="55">
        <f t="shared" si="4"/>
        <v>0</v>
      </c>
      <c r="I49" s="213">
        <v>0</v>
      </c>
      <c r="J49" s="55">
        <f t="shared" si="5"/>
        <v>0</v>
      </c>
    </row>
    <row r="50" spans="1:10" s="5" customFormat="1" ht="24" x14ac:dyDescent="0.2">
      <c r="A50" s="51" t="s">
        <v>179</v>
      </c>
      <c r="B50" s="52" t="s">
        <v>232</v>
      </c>
      <c r="C50" s="122" t="s">
        <v>260</v>
      </c>
      <c r="D50" s="53" t="s">
        <v>1</v>
      </c>
      <c r="E50" s="54">
        <v>1</v>
      </c>
      <c r="F50" s="53" t="s">
        <v>0</v>
      </c>
      <c r="G50" s="213">
        <v>0</v>
      </c>
      <c r="H50" s="55">
        <f t="shared" si="4"/>
        <v>0</v>
      </c>
      <c r="I50" s="213">
        <v>0</v>
      </c>
      <c r="J50" s="55">
        <f t="shared" si="5"/>
        <v>0</v>
      </c>
    </row>
    <row r="51" spans="1:10" s="5" customFormat="1" x14ac:dyDescent="0.2">
      <c r="A51" s="51" t="s">
        <v>180</v>
      </c>
      <c r="B51" s="58" t="s">
        <v>86</v>
      </c>
      <c r="C51" s="68" t="s">
        <v>85</v>
      </c>
      <c r="D51" s="59" t="s">
        <v>87</v>
      </c>
      <c r="E51" s="54">
        <v>10</v>
      </c>
      <c r="F51" s="53" t="s">
        <v>83</v>
      </c>
      <c r="G51" s="213">
        <v>0</v>
      </c>
      <c r="H51" s="55">
        <f t="shared" si="4"/>
        <v>0</v>
      </c>
      <c r="I51" s="213">
        <v>0</v>
      </c>
      <c r="J51" s="55">
        <f t="shared" si="5"/>
        <v>0</v>
      </c>
    </row>
    <row r="52" spans="1:10" s="5" customFormat="1" x14ac:dyDescent="0.2">
      <c r="A52" s="63"/>
      <c r="B52" s="60"/>
      <c r="C52" s="64"/>
      <c r="D52" s="53"/>
      <c r="E52" s="54"/>
      <c r="F52" s="53"/>
      <c r="G52" s="213"/>
      <c r="H52" s="55"/>
      <c r="I52" s="213"/>
      <c r="J52" s="55"/>
    </row>
    <row r="53" spans="1:10" s="5" customFormat="1" x14ac:dyDescent="0.2">
      <c r="A53" s="65" t="s">
        <v>423</v>
      </c>
      <c r="B53" s="45"/>
      <c r="C53" s="46"/>
      <c r="D53" s="46"/>
      <c r="E53" s="47"/>
      <c r="F53" s="46"/>
      <c r="G53" s="214"/>
      <c r="H53" s="103"/>
      <c r="I53" s="216"/>
      <c r="J53" s="49"/>
    </row>
    <row r="54" spans="1:10" s="5" customFormat="1" x14ac:dyDescent="0.2">
      <c r="A54" s="51" t="s">
        <v>124</v>
      </c>
      <c r="B54" s="61" t="s">
        <v>265</v>
      </c>
      <c r="C54" s="52" t="s">
        <v>266</v>
      </c>
      <c r="D54" s="59" t="s">
        <v>1</v>
      </c>
      <c r="E54" s="54">
        <v>3</v>
      </c>
      <c r="F54" s="53" t="s">
        <v>0</v>
      </c>
      <c r="G54" s="213">
        <v>0</v>
      </c>
      <c r="H54" s="55">
        <f>G54*E54</f>
        <v>0</v>
      </c>
      <c r="I54" s="213">
        <v>0</v>
      </c>
      <c r="J54" s="55">
        <f>I54*E54</f>
        <v>0</v>
      </c>
    </row>
    <row r="55" spans="1:10" s="5" customFormat="1" x14ac:dyDescent="0.2">
      <c r="A55" s="51" t="s">
        <v>125</v>
      </c>
      <c r="B55" s="58" t="s">
        <v>7</v>
      </c>
      <c r="C55" s="52" t="s">
        <v>267</v>
      </c>
      <c r="D55" s="59" t="s">
        <v>1</v>
      </c>
      <c r="E55" s="54">
        <v>1</v>
      </c>
      <c r="F55" s="53" t="s">
        <v>0</v>
      </c>
      <c r="G55" s="213">
        <v>0</v>
      </c>
      <c r="H55" s="55">
        <f t="shared" ref="H55:H64" si="6">G55*E55</f>
        <v>0</v>
      </c>
      <c r="I55" s="213">
        <v>0</v>
      </c>
      <c r="J55" s="55">
        <f t="shared" ref="J55:J64" si="7">I55*E55</f>
        <v>0</v>
      </c>
    </row>
    <row r="56" spans="1:10" s="5" customFormat="1" x14ac:dyDescent="0.2">
      <c r="A56" s="51" t="s">
        <v>271</v>
      </c>
      <c r="B56" s="58" t="s">
        <v>262</v>
      </c>
      <c r="C56" s="52" t="s">
        <v>268</v>
      </c>
      <c r="D56" s="59" t="s">
        <v>1</v>
      </c>
      <c r="E56" s="54">
        <v>1</v>
      </c>
      <c r="F56" s="53" t="s">
        <v>0</v>
      </c>
      <c r="G56" s="213">
        <v>0</v>
      </c>
      <c r="H56" s="55">
        <f t="shared" si="6"/>
        <v>0</v>
      </c>
      <c r="I56" s="213">
        <v>0</v>
      </c>
      <c r="J56" s="55">
        <f t="shared" si="7"/>
        <v>0</v>
      </c>
    </row>
    <row r="57" spans="1:10" s="5" customFormat="1" x14ac:dyDescent="0.2">
      <c r="A57" s="51" t="s">
        <v>272</v>
      </c>
      <c r="B57" s="58" t="s">
        <v>10</v>
      </c>
      <c r="C57" s="52" t="s">
        <v>269</v>
      </c>
      <c r="D57" s="59" t="s">
        <v>1</v>
      </c>
      <c r="E57" s="54">
        <v>2</v>
      </c>
      <c r="F57" s="53" t="s">
        <v>0</v>
      </c>
      <c r="G57" s="213">
        <v>0</v>
      </c>
      <c r="H57" s="55">
        <f t="shared" si="6"/>
        <v>0</v>
      </c>
      <c r="I57" s="213">
        <v>0</v>
      </c>
      <c r="J57" s="55">
        <f t="shared" si="7"/>
        <v>0</v>
      </c>
    </row>
    <row r="58" spans="1:10" s="5" customFormat="1" ht="24" x14ac:dyDescent="0.2">
      <c r="A58" s="51" t="s">
        <v>273</v>
      </c>
      <c r="B58" s="58" t="s">
        <v>233</v>
      </c>
      <c r="C58" s="52" t="s">
        <v>252</v>
      </c>
      <c r="D58" s="59" t="s">
        <v>1</v>
      </c>
      <c r="E58" s="54">
        <v>1</v>
      </c>
      <c r="F58" s="53" t="s">
        <v>0</v>
      </c>
      <c r="G58" s="213">
        <v>0</v>
      </c>
      <c r="H58" s="55">
        <f t="shared" si="6"/>
        <v>0</v>
      </c>
      <c r="I58" s="213">
        <v>0</v>
      </c>
      <c r="J58" s="55">
        <f t="shared" si="7"/>
        <v>0</v>
      </c>
    </row>
    <row r="59" spans="1:10" s="5" customFormat="1" x14ac:dyDescent="0.2">
      <c r="A59" s="51" t="s">
        <v>274</v>
      </c>
      <c r="B59" s="58" t="s">
        <v>221</v>
      </c>
      <c r="C59" s="52" t="s">
        <v>263</v>
      </c>
      <c r="D59" s="59" t="s">
        <v>1</v>
      </c>
      <c r="E59" s="54">
        <v>1</v>
      </c>
      <c r="F59" s="53" t="s">
        <v>0</v>
      </c>
      <c r="G59" s="213">
        <v>0</v>
      </c>
      <c r="H59" s="55">
        <f t="shared" si="6"/>
        <v>0</v>
      </c>
      <c r="I59" s="213">
        <v>0</v>
      </c>
      <c r="J59" s="55">
        <f t="shared" si="7"/>
        <v>0</v>
      </c>
    </row>
    <row r="60" spans="1:10" s="5" customFormat="1" x14ac:dyDescent="0.2">
      <c r="A60" s="51" t="s">
        <v>275</v>
      </c>
      <c r="B60" s="58" t="s">
        <v>222</v>
      </c>
      <c r="C60" s="52" t="s">
        <v>270</v>
      </c>
      <c r="D60" s="59" t="s">
        <v>1</v>
      </c>
      <c r="E60" s="54">
        <v>1</v>
      </c>
      <c r="F60" s="53" t="s">
        <v>0</v>
      </c>
      <c r="G60" s="213">
        <v>0</v>
      </c>
      <c r="H60" s="55">
        <f t="shared" si="6"/>
        <v>0</v>
      </c>
      <c r="I60" s="213">
        <v>0</v>
      </c>
      <c r="J60" s="55">
        <f t="shared" si="7"/>
        <v>0</v>
      </c>
    </row>
    <row r="61" spans="1:10" s="5" customFormat="1" ht="24" x14ac:dyDescent="0.2">
      <c r="A61" s="51" t="s">
        <v>276</v>
      </c>
      <c r="B61" s="52" t="s">
        <v>386</v>
      </c>
      <c r="C61" s="122" t="s">
        <v>248</v>
      </c>
      <c r="D61" s="53" t="s">
        <v>1</v>
      </c>
      <c r="E61" s="54">
        <v>1</v>
      </c>
      <c r="F61" s="53" t="s">
        <v>0</v>
      </c>
      <c r="G61" s="213">
        <v>0</v>
      </c>
      <c r="H61" s="55">
        <f t="shared" si="6"/>
        <v>0</v>
      </c>
      <c r="I61" s="213">
        <v>0</v>
      </c>
      <c r="J61" s="55">
        <f t="shared" si="7"/>
        <v>0</v>
      </c>
    </row>
    <row r="62" spans="1:10" s="5" customFormat="1" x14ac:dyDescent="0.2">
      <c r="A62" s="51" t="s">
        <v>424</v>
      </c>
      <c r="B62" s="52" t="s">
        <v>251</v>
      </c>
      <c r="C62" s="122" t="s">
        <v>249</v>
      </c>
      <c r="D62" s="53" t="s">
        <v>1</v>
      </c>
      <c r="E62" s="54">
        <v>1</v>
      </c>
      <c r="F62" s="53" t="s">
        <v>0</v>
      </c>
      <c r="G62" s="213">
        <v>0</v>
      </c>
      <c r="H62" s="55">
        <f t="shared" si="6"/>
        <v>0</v>
      </c>
      <c r="I62" s="213">
        <v>0</v>
      </c>
      <c r="J62" s="55">
        <f t="shared" si="7"/>
        <v>0</v>
      </c>
    </row>
    <row r="63" spans="1:10" s="5" customFormat="1" ht="24" x14ac:dyDescent="0.2">
      <c r="A63" s="51" t="s">
        <v>425</v>
      </c>
      <c r="B63" s="52" t="s">
        <v>232</v>
      </c>
      <c r="C63" s="122" t="s">
        <v>260</v>
      </c>
      <c r="D63" s="53" t="s">
        <v>1</v>
      </c>
      <c r="E63" s="54">
        <v>1</v>
      </c>
      <c r="F63" s="53" t="s">
        <v>0</v>
      </c>
      <c r="G63" s="213">
        <v>0</v>
      </c>
      <c r="H63" s="55">
        <f t="shared" si="6"/>
        <v>0</v>
      </c>
      <c r="I63" s="213">
        <v>0</v>
      </c>
      <c r="J63" s="55">
        <f t="shared" si="7"/>
        <v>0</v>
      </c>
    </row>
    <row r="64" spans="1:10" s="5" customFormat="1" x14ac:dyDescent="0.2">
      <c r="A64" s="51" t="s">
        <v>426</v>
      </c>
      <c r="B64" s="58" t="s">
        <v>86</v>
      </c>
      <c r="C64" s="68" t="s">
        <v>85</v>
      </c>
      <c r="D64" s="59" t="s">
        <v>87</v>
      </c>
      <c r="E64" s="54">
        <v>10</v>
      </c>
      <c r="F64" s="53" t="s">
        <v>83</v>
      </c>
      <c r="G64" s="213">
        <v>0</v>
      </c>
      <c r="H64" s="55">
        <f t="shared" si="6"/>
        <v>0</v>
      </c>
      <c r="I64" s="213">
        <v>0</v>
      </c>
      <c r="J64" s="55">
        <f t="shared" si="7"/>
        <v>0</v>
      </c>
    </row>
    <row r="65" spans="1:10" s="5" customFormat="1" x14ac:dyDescent="0.2">
      <c r="A65" s="51"/>
      <c r="B65" s="58"/>
      <c r="C65" s="68"/>
      <c r="D65" s="59"/>
      <c r="E65" s="54"/>
      <c r="F65" s="53"/>
      <c r="G65" s="213"/>
      <c r="H65" s="55"/>
      <c r="I65" s="213"/>
      <c r="J65" s="55"/>
    </row>
    <row r="66" spans="1:10" s="5" customFormat="1" x14ac:dyDescent="0.2">
      <c r="A66" s="65" t="s">
        <v>428</v>
      </c>
      <c r="B66" s="45"/>
      <c r="C66" s="46"/>
      <c r="D66" s="46"/>
      <c r="E66" s="47"/>
      <c r="F66" s="46"/>
      <c r="G66" s="214"/>
      <c r="H66" s="144"/>
      <c r="I66" s="216"/>
      <c r="J66" s="49"/>
    </row>
    <row r="67" spans="1:10" s="5" customFormat="1" x14ac:dyDescent="0.2">
      <c r="A67" s="51" t="s">
        <v>126</v>
      </c>
      <c r="B67" s="61" t="s">
        <v>265</v>
      </c>
      <c r="C67" s="52" t="s">
        <v>266</v>
      </c>
      <c r="D67" s="59" t="s">
        <v>1</v>
      </c>
      <c r="E67" s="54">
        <v>3</v>
      </c>
      <c r="F67" s="53" t="s">
        <v>0</v>
      </c>
      <c r="G67" s="213">
        <v>0</v>
      </c>
      <c r="H67" s="55">
        <f t="shared" ref="H67:H72" si="8">G67*E67</f>
        <v>0</v>
      </c>
      <c r="I67" s="213">
        <v>0</v>
      </c>
      <c r="J67" s="55">
        <f t="shared" ref="J67:J72" si="9">I67*E67</f>
        <v>0</v>
      </c>
    </row>
    <row r="68" spans="1:10" s="5" customFormat="1" x14ac:dyDescent="0.2">
      <c r="A68" s="51" t="s">
        <v>127</v>
      </c>
      <c r="B68" s="58" t="s">
        <v>262</v>
      </c>
      <c r="C68" s="52" t="s">
        <v>268</v>
      </c>
      <c r="D68" s="59" t="s">
        <v>1</v>
      </c>
      <c r="E68" s="54">
        <v>1</v>
      </c>
      <c r="F68" s="53" t="s">
        <v>0</v>
      </c>
      <c r="G68" s="213">
        <v>0</v>
      </c>
      <c r="H68" s="55">
        <f t="shared" si="8"/>
        <v>0</v>
      </c>
      <c r="I68" s="213">
        <v>0</v>
      </c>
      <c r="J68" s="55">
        <f t="shared" si="9"/>
        <v>0</v>
      </c>
    </row>
    <row r="69" spans="1:10" s="5" customFormat="1" x14ac:dyDescent="0.2">
      <c r="A69" s="51" t="s">
        <v>367</v>
      </c>
      <c r="B69" s="58" t="s">
        <v>10</v>
      </c>
      <c r="C69" s="52" t="s">
        <v>269</v>
      </c>
      <c r="D69" s="59" t="s">
        <v>1</v>
      </c>
      <c r="E69" s="54">
        <v>2</v>
      </c>
      <c r="F69" s="53" t="s">
        <v>0</v>
      </c>
      <c r="G69" s="213">
        <v>0</v>
      </c>
      <c r="H69" s="55">
        <f t="shared" si="8"/>
        <v>0</v>
      </c>
      <c r="I69" s="213">
        <v>0</v>
      </c>
      <c r="J69" s="55">
        <f t="shared" si="9"/>
        <v>0</v>
      </c>
    </row>
    <row r="70" spans="1:10" s="5" customFormat="1" ht="24" x14ac:dyDescent="0.2">
      <c r="A70" s="51" t="s">
        <v>368</v>
      </c>
      <c r="B70" s="58" t="s">
        <v>233</v>
      </c>
      <c r="C70" s="52" t="s">
        <v>252</v>
      </c>
      <c r="D70" s="59" t="s">
        <v>1</v>
      </c>
      <c r="E70" s="54">
        <v>1</v>
      </c>
      <c r="F70" s="53" t="s">
        <v>0</v>
      </c>
      <c r="G70" s="213">
        <v>0</v>
      </c>
      <c r="H70" s="55">
        <f t="shared" si="8"/>
        <v>0</v>
      </c>
      <c r="I70" s="213">
        <v>0</v>
      </c>
      <c r="J70" s="55">
        <f t="shared" si="9"/>
        <v>0</v>
      </c>
    </row>
    <row r="71" spans="1:10" s="5" customFormat="1" x14ac:dyDescent="0.2">
      <c r="A71" s="51" t="s">
        <v>369</v>
      </c>
      <c r="B71" s="58" t="s">
        <v>221</v>
      </c>
      <c r="C71" s="52" t="s">
        <v>263</v>
      </c>
      <c r="D71" s="59" t="s">
        <v>1</v>
      </c>
      <c r="E71" s="54">
        <v>1</v>
      </c>
      <c r="F71" s="53" t="s">
        <v>0</v>
      </c>
      <c r="G71" s="213">
        <v>0</v>
      </c>
      <c r="H71" s="55">
        <f t="shared" si="8"/>
        <v>0</v>
      </c>
      <c r="I71" s="213">
        <v>0</v>
      </c>
      <c r="J71" s="55">
        <f t="shared" si="9"/>
        <v>0</v>
      </c>
    </row>
    <row r="72" spans="1:10" s="5" customFormat="1" x14ac:dyDescent="0.2">
      <c r="A72" s="51" t="s">
        <v>427</v>
      </c>
      <c r="B72" s="58" t="s">
        <v>222</v>
      </c>
      <c r="C72" s="52" t="s">
        <v>270</v>
      </c>
      <c r="D72" s="59" t="s">
        <v>1</v>
      </c>
      <c r="E72" s="54">
        <v>1</v>
      </c>
      <c r="F72" s="53" t="s">
        <v>0</v>
      </c>
      <c r="G72" s="213">
        <v>0</v>
      </c>
      <c r="H72" s="55">
        <f t="shared" si="8"/>
        <v>0</v>
      </c>
      <c r="I72" s="213">
        <v>0</v>
      </c>
      <c r="J72" s="55">
        <f t="shared" si="9"/>
        <v>0</v>
      </c>
    </row>
    <row r="73" spans="1:10" s="5" customFormat="1" x14ac:dyDescent="0.2">
      <c r="A73" s="51"/>
      <c r="B73" s="58"/>
      <c r="C73" s="68"/>
      <c r="D73" s="59"/>
      <c r="E73" s="54"/>
      <c r="F73" s="53"/>
      <c r="G73" s="213"/>
      <c r="H73" s="55"/>
      <c r="I73" s="213"/>
      <c r="J73" s="55"/>
    </row>
    <row r="74" spans="1:10" s="5" customFormat="1" x14ac:dyDescent="0.2">
      <c r="A74" s="65" t="s">
        <v>264</v>
      </c>
      <c r="B74" s="45"/>
      <c r="C74" s="46"/>
      <c r="D74" s="46"/>
      <c r="E74" s="47"/>
      <c r="F74" s="46"/>
      <c r="G74" s="214"/>
      <c r="H74" s="145"/>
      <c r="I74" s="216"/>
      <c r="J74" s="49"/>
    </row>
    <row r="75" spans="1:10" s="5" customFormat="1" x14ac:dyDescent="0.2">
      <c r="A75" s="51" t="s">
        <v>373</v>
      </c>
      <c r="B75" s="61" t="s">
        <v>265</v>
      </c>
      <c r="C75" s="52" t="s">
        <v>266</v>
      </c>
      <c r="D75" s="59" t="s">
        <v>1</v>
      </c>
      <c r="E75" s="54">
        <v>3</v>
      </c>
      <c r="F75" s="53" t="s">
        <v>0</v>
      </c>
      <c r="G75" s="213">
        <v>0</v>
      </c>
      <c r="H75" s="55">
        <f t="shared" ref="H75:H80" si="10">G75*E75</f>
        <v>0</v>
      </c>
      <c r="I75" s="213">
        <v>0</v>
      </c>
      <c r="J75" s="55">
        <f t="shared" ref="J75:J80" si="11">I75*E75</f>
        <v>0</v>
      </c>
    </row>
    <row r="76" spans="1:10" s="5" customFormat="1" x14ac:dyDescent="0.2">
      <c r="A76" s="51" t="s">
        <v>374</v>
      </c>
      <c r="B76" s="58" t="s">
        <v>262</v>
      </c>
      <c r="C76" s="52" t="s">
        <v>268</v>
      </c>
      <c r="D76" s="59" t="s">
        <v>1</v>
      </c>
      <c r="E76" s="54">
        <v>1</v>
      </c>
      <c r="F76" s="53" t="s">
        <v>0</v>
      </c>
      <c r="G76" s="213">
        <v>0</v>
      </c>
      <c r="H76" s="55">
        <f t="shared" si="10"/>
        <v>0</v>
      </c>
      <c r="I76" s="213">
        <v>0</v>
      </c>
      <c r="J76" s="55">
        <f t="shared" si="11"/>
        <v>0</v>
      </c>
    </row>
    <row r="77" spans="1:10" s="5" customFormat="1" x14ac:dyDescent="0.2">
      <c r="A77" s="51" t="s">
        <v>379</v>
      </c>
      <c r="B77" s="58" t="s">
        <v>10</v>
      </c>
      <c r="C77" s="52" t="s">
        <v>269</v>
      </c>
      <c r="D77" s="59" t="s">
        <v>1</v>
      </c>
      <c r="E77" s="54">
        <v>2</v>
      </c>
      <c r="F77" s="53" t="s">
        <v>0</v>
      </c>
      <c r="G77" s="213">
        <v>0</v>
      </c>
      <c r="H77" s="55">
        <f t="shared" si="10"/>
        <v>0</v>
      </c>
      <c r="I77" s="213">
        <v>0</v>
      </c>
      <c r="J77" s="55">
        <f t="shared" si="11"/>
        <v>0</v>
      </c>
    </row>
    <row r="78" spans="1:10" s="5" customFormat="1" ht="24" x14ac:dyDescent="0.2">
      <c r="A78" s="51" t="s">
        <v>380</v>
      </c>
      <c r="B78" s="58" t="s">
        <v>233</v>
      </c>
      <c r="C78" s="52" t="s">
        <v>252</v>
      </c>
      <c r="D78" s="59" t="s">
        <v>1</v>
      </c>
      <c r="E78" s="54">
        <v>1</v>
      </c>
      <c r="F78" s="53" t="s">
        <v>0</v>
      </c>
      <c r="G78" s="213">
        <v>0</v>
      </c>
      <c r="H78" s="55">
        <f t="shared" si="10"/>
        <v>0</v>
      </c>
      <c r="I78" s="213">
        <v>0</v>
      </c>
      <c r="J78" s="55">
        <f t="shared" si="11"/>
        <v>0</v>
      </c>
    </row>
    <row r="79" spans="1:10" s="5" customFormat="1" x14ac:dyDescent="0.2">
      <c r="A79" s="51" t="s">
        <v>381</v>
      </c>
      <c r="B79" s="58" t="s">
        <v>221</v>
      </c>
      <c r="C79" s="52" t="s">
        <v>263</v>
      </c>
      <c r="D79" s="59" t="s">
        <v>1</v>
      </c>
      <c r="E79" s="54">
        <v>1</v>
      </c>
      <c r="F79" s="53" t="s">
        <v>0</v>
      </c>
      <c r="G79" s="213">
        <v>0</v>
      </c>
      <c r="H79" s="55">
        <f t="shared" si="10"/>
        <v>0</v>
      </c>
      <c r="I79" s="213">
        <v>0</v>
      </c>
      <c r="J79" s="55">
        <f t="shared" si="11"/>
        <v>0</v>
      </c>
    </row>
    <row r="80" spans="1:10" s="5" customFormat="1" x14ac:dyDescent="0.2">
      <c r="A80" s="51" t="s">
        <v>382</v>
      </c>
      <c r="B80" s="58" t="s">
        <v>222</v>
      </c>
      <c r="C80" s="52" t="s">
        <v>270</v>
      </c>
      <c r="D80" s="59" t="s">
        <v>1</v>
      </c>
      <c r="E80" s="54">
        <v>1</v>
      </c>
      <c r="F80" s="53" t="s">
        <v>0</v>
      </c>
      <c r="G80" s="213">
        <v>0</v>
      </c>
      <c r="H80" s="55">
        <f t="shared" si="10"/>
        <v>0</v>
      </c>
      <c r="I80" s="213">
        <v>0</v>
      </c>
      <c r="J80" s="55">
        <f t="shared" si="11"/>
        <v>0</v>
      </c>
    </row>
    <row r="81" spans="1:11" s="5" customFormat="1" ht="13.5" thickBot="1" x14ac:dyDescent="0.25">
      <c r="A81" s="69"/>
      <c r="B81" s="70"/>
      <c r="C81" s="71"/>
      <c r="D81" s="72"/>
      <c r="E81" s="73"/>
      <c r="F81" s="74"/>
      <c r="G81" s="215"/>
      <c r="H81" s="76"/>
      <c r="I81" s="217"/>
      <c r="J81" s="76"/>
    </row>
    <row r="82" spans="1:11" s="6" customFormat="1" ht="20.100000000000001" customHeight="1" x14ac:dyDescent="0.2">
      <c r="A82" s="77"/>
      <c r="B82" s="173" t="s">
        <v>132</v>
      </c>
      <c r="C82" s="78"/>
      <c r="D82" s="78"/>
      <c r="E82" s="79"/>
      <c r="F82" s="80"/>
      <c r="G82" s="175" t="s">
        <v>128</v>
      </c>
      <c r="H82" s="176"/>
      <c r="I82" s="175" t="s">
        <v>129</v>
      </c>
      <c r="J82" s="177"/>
      <c r="K82" s="8"/>
    </row>
    <row r="83" spans="1:11" s="6" customFormat="1" ht="20.100000000000001" customHeight="1" x14ac:dyDescent="0.2">
      <c r="A83" s="81"/>
      <c r="B83" s="174"/>
      <c r="C83" s="82"/>
      <c r="D83" s="82"/>
      <c r="E83" s="83"/>
      <c r="F83" s="84"/>
      <c r="G83" s="178">
        <f>SUM(H5:H80)</f>
        <v>0</v>
      </c>
      <c r="H83" s="179"/>
      <c r="I83" s="178">
        <f>SUM(J5:J80)</f>
        <v>0</v>
      </c>
      <c r="J83" s="180"/>
      <c r="K83" s="9"/>
    </row>
    <row r="84" spans="1:11" s="6" customFormat="1" ht="20.100000000000001" customHeight="1" x14ac:dyDescent="0.2">
      <c r="A84" s="85"/>
      <c r="B84" s="183" t="s">
        <v>133</v>
      </c>
      <c r="C84" s="183"/>
      <c r="D84" s="183"/>
      <c r="E84" s="183"/>
      <c r="F84" s="86"/>
      <c r="G84" s="87"/>
      <c r="H84" s="88"/>
      <c r="I84" s="184">
        <f>G83+I83</f>
        <v>0</v>
      </c>
      <c r="J84" s="185"/>
      <c r="K84" s="9"/>
    </row>
    <row r="85" spans="1:11" s="6" customFormat="1" ht="20.100000000000001" customHeight="1" x14ac:dyDescent="0.2">
      <c r="A85" s="89"/>
      <c r="B85" s="186" t="s">
        <v>134</v>
      </c>
      <c r="C85" s="186"/>
      <c r="D85" s="186"/>
      <c r="E85" s="186"/>
      <c r="F85" s="90"/>
      <c r="G85" s="91"/>
      <c r="H85" s="92"/>
      <c r="I85" s="187">
        <f>SUM(I84*0.21)</f>
        <v>0</v>
      </c>
      <c r="J85" s="188"/>
      <c r="K85" s="9"/>
    </row>
    <row r="86" spans="1:11" s="6" customFormat="1" ht="20.100000000000001" customHeight="1" thickBot="1" x14ac:dyDescent="0.25">
      <c r="A86" s="93"/>
      <c r="B86" s="166" t="s">
        <v>135</v>
      </c>
      <c r="C86" s="166"/>
      <c r="D86" s="166"/>
      <c r="E86" s="167"/>
      <c r="F86" s="94"/>
      <c r="G86" s="95"/>
      <c r="H86" s="96"/>
      <c r="I86" s="168">
        <f>SUM(I84:J85)</f>
        <v>0</v>
      </c>
      <c r="J86" s="169"/>
      <c r="K86" s="9"/>
    </row>
    <row r="87" spans="1:11" s="6" customFormat="1" x14ac:dyDescent="0.2">
      <c r="A87" s="11"/>
      <c r="B87" s="9"/>
      <c r="C87" s="9"/>
      <c r="D87" s="9"/>
      <c r="E87" s="9"/>
      <c r="F87" s="8"/>
      <c r="G87" s="8"/>
      <c r="H87" s="8"/>
      <c r="I87" s="8"/>
      <c r="J87" s="8"/>
      <c r="K87" s="9"/>
    </row>
  </sheetData>
  <sheetProtection algorithmName="SHA-512" hashValue="ifbgcvK0a8HSIY8sEW43ElTnpRGEXzaIMsHK89cOhS324aECVpg1VyAX+iV89fx0whcy+dox+0L5uv2nj9ne8A==" saltValue="QIVLYltD4oCMGdZxGK27Zg==" spinCount="100000" sheet="1" objects="1" scenarios="1"/>
  <mergeCells count="19">
    <mergeCell ref="B86:E86"/>
    <mergeCell ref="I86:J86"/>
    <mergeCell ref="G2:H2"/>
    <mergeCell ref="I2:J2"/>
    <mergeCell ref="B82:B83"/>
    <mergeCell ref="G82:H82"/>
    <mergeCell ref="I82:J82"/>
    <mergeCell ref="G83:H83"/>
    <mergeCell ref="I83:J83"/>
    <mergeCell ref="F2:F3"/>
    <mergeCell ref="B84:E84"/>
    <mergeCell ref="I84:J84"/>
    <mergeCell ref="B85:E85"/>
    <mergeCell ref="I85:J85"/>
    <mergeCell ref="A2:A3"/>
    <mergeCell ref="B2:B3"/>
    <mergeCell ref="C2:C3"/>
    <mergeCell ref="D2:D3"/>
    <mergeCell ref="E2:E3"/>
  </mergeCells>
  <pageMargins left="0.25" right="0.25" top="0.75" bottom="0.75" header="0.3" footer="0.3"/>
  <pageSetup paperSize="9" scale="88" fitToHeight="0" orientation="landscape" r:id="rId1"/>
  <headerFooter alignWithMargins="0">
    <oddHeader>&amp;C&amp;F &amp;A</oddHeader>
    <oddFooter>&amp;"Helvetica,Regular"&amp;11&amp;P</oddFooter>
  </headerFooter>
  <rowBreaks count="3" manualBreakCount="3">
    <brk id="25" max="9" man="1"/>
    <brk id="52" max="9" man="1"/>
    <brk id="8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17"/>
  <sheetViews>
    <sheetView showGridLines="0" view="pageBreakPreview" zoomScaleNormal="100" zoomScaleSheetLayoutView="100" workbookViewId="0">
      <selection activeCell="G6" sqref="G6"/>
    </sheetView>
  </sheetViews>
  <sheetFormatPr defaultColWidth="9.140625" defaultRowHeight="12.75" x14ac:dyDescent="0.2"/>
  <cols>
    <col min="1" max="1" width="5.5703125" style="1" customWidth="1"/>
    <col min="2" max="2" width="56.5703125" style="4" customWidth="1"/>
    <col min="3" max="3" width="24.7109375" style="3" customWidth="1"/>
    <col min="4" max="4" width="19.140625" style="3" customWidth="1"/>
    <col min="5" max="5" width="8.140625" style="2" customWidth="1"/>
    <col min="6" max="6" width="5.7109375" style="1" customWidth="1"/>
    <col min="7" max="9" width="9.140625" style="1"/>
    <col min="10" max="10" width="10.28515625" style="1" customWidth="1"/>
    <col min="11" max="16384" width="9.140625" style="1"/>
  </cols>
  <sheetData>
    <row r="1" spans="1:14" ht="13.5" thickBot="1" x14ac:dyDescent="0.25">
      <c r="A1" s="35"/>
      <c r="B1" s="36"/>
      <c r="C1" s="189"/>
      <c r="D1" s="189"/>
      <c r="E1" s="189"/>
      <c r="F1" s="189"/>
      <c r="G1" s="38"/>
      <c r="H1" s="40"/>
      <c r="I1" s="41"/>
      <c r="J1" s="41"/>
    </row>
    <row r="2" spans="1:14" s="6" customFormat="1" ht="20.100000000000001" customHeight="1" x14ac:dyDescent="0.2">
      <c r="A2" s="158" t="s">
        <v>15</v>
      </c>
      <c r="B2" s="160" t="s">
        <v>14</v>
      </c>
      <c r="C2" s="190" t="s">
        <v>13</v>
      </c>
      <c r="D2" s="190" t="s">
        <v>12</v>
      </c>
      <c r="E2" s="181" t="s">
        <v>19</v>
      </c>
      <c r="F2" s="181" t="s">
        <v>11</v>
      </c>
      <c r="G2" s="196" t="s">
        <v>128</v>
      </c>
      <c r="H2" s="197"/>
      <c r="I2" s="196" t="s">
        <v>129</v>
      </c>
      <c r="J2" s="198"/>
    </row>
    <row r="3" spans="1:14" s="6" customFormat="1" ht="20.100000000000001" customHeight="1" thickBot="1" x14ac:dyDescent="0.25">
      <c r="A3" s="159"/>
      <c r="B3" s="161"/>
      <c r="C3" s="191"/>
      <c r="D3" s="192"/>
      <c r="E3" s="182"/>
      <c r="F3" s="182"/>
      <c r="G3" s="42" t="s">
        <v>130</v>
      </c>
      <c r="H3" s="42" t="s">
        <v>131</v>
      </c>
      <c r="I3" s="42" t="s">
        <v>130</v>
      </c>
      <c r="J3" s="43" t="s">
        <v>131</v>
      </c>
    </row>
    <row r="4" spans="1:14" s="5" customFormat="1" x14ac:dyDescent="0.2">
      <c r="A4" s="44" t="s">
        <v>23</v>
      </c>
      <c r="B4" s="45"/>
      <c r="C4" s="46"/>
      <c r="D4" s="46"/>
      <c r="E4" s="47"/>
      <c r="F4" s="46"/>
      <c r="G4" s="48"/>
      <c r="H4" s="48"/>
      <c r="I4" s="49"/>
      <c r="J4" s="49"/>
    </row>
    <row r="5" spans="1:14" s="5" customFormat="1" x14ac:dyDescent="0.2">
      <c r="A5" s="97" t="s">
        <v>102</v>
      </c>
      <c r="B5" s="98" t="s">
        <v>155</v>
      </c>
      <c r="C5" s="62" t="s">
        <v>24</v>
      </c>
      <c r="D5" s="59"/>
      <c r="E5" s="54">
        <v>1</v>
      </c>
      <c r="F5" s="53" t="s">
        <v>0</v>
      </c>
      <c r="G5" s="213">
        <v>0</v>
      </c>
      <c r="H5" s="55">
        <f>G5*E5</f>
        <v>0</v>
      </c>
      <c r="I5" s="213">
        <v>0</v>
      </c>
      <c r="J5" s="55">
        <f>I5*E5</f>
        <v>0</v>
      </c>
    </row>
    <row r="6" spans="1:14" s="5" customFormat="1" x14ac:dyDescent="0.2">
      <c r="A6" s="97" t="s">
        <v>103</v>
      </c>
      <c r="B6" s="98" t="s">
        <v>156</v>
      </c>
      <c r="C6" s="62" t="s">
        <v>25</v>
      </c>
      <c r="D6" s="59"/>
      <c r="E6" s="54">
        <v>1</v>
      </c>
      <c r="F6" s="53" t="s">
        <v>0</v>
      </c>
      <c r="G6" s="213">
        <v>0</v>
      </c>
      <c r="H6" s="55">
        <f>G6*E6</f>
        <v>0</v>
      </c>
      <c r="I6" s="213">
        <v>0</v>
      </c>
      <c r="J6" s="55">
        <f>I6*E6</f>
        <v>0</v>
      </c>
    </row>
    <row r="7" spans="1:14" s="5" customFormat="1" x14ac:dyDescent="0.2">
      <c r="A7" s="97" t="s">
        <v>104</v>
      </c>
      <c r="B7" s="98" t="s">
        <v>158</v>
      </c>
      <c r="C7" s="62" t="s">
        <v>26</v>
      </c>
      <c r="D7" s="59"/>
      <c r="E7" s="54">
        <v>1</v>
      </c>
      <c r="F7" s="53" t="s">
        <v>0</v>
      </c>
      <c r="G7" s="213">
        <v>0</v>
      </c>
      <c r="H7" s="55">
        <f>G7*E7</f>
        <v>0</v>
      </c>
      <c r="I7" s="213">
        <v>0</v>
      </c>
      <c r="J7" s="55">
        <f>I7*E7</f>
        <v>0</v>
      </c>
    </row>
    <row r="8" spans="1:14" s="5" customFormat="1" x14ac:dyDescent="0.2">
      <c r="A8" s="97" t="s">
        <v>105</v>
      </c>
      <c r="B8" s="98" t="s">
        <v>159</v>
      </c>
      <c r="C8" s="62" t="s">
        <v>27</v>
      </c>
      <c r="D8" s="59"/>
      <c r="E8" s="54">
        <v>1</v>
      </c>
      <c r="F8" s="53" t="s">
        <v>0</v>
      </c>
      <c r="G8" s="213">
        <v>0</v>
      </c>
      <c r="H8" s="55">
        <f>G8*E8</f>
        <v>0</v>
      </c>
      <c r="I8" s="213">
        <v>0</v>
      </c>
      <c r="J8" s="55">
        <f>I8*E8</f>
        <v>0</v>
      </c>
    </row>
    <row r="9" spans="1:14" s="5" customFormat="1" x14ac:dyDescent="0.2">
      <c r="A9" s="69"/>
      <c r="B9" s="98"/>
      <c r="C9" s="62"/>
      <c r="D9" s="59"/>
      <c r="E9" s="54"/>
      <c r="F9" s="53"/>
      <c r="G9" s="213"/>
      <c r="H9" s="55"/>
      <c r="I9" s="213"/>
      <c r="J9" s="55"/>
    </row>
    <row r="10" spans="1:14" s="5" customFormat="1" x14ac:dyDescent="0.2">
      <c r="A10" s="44" t="s">
        <v>28</v>
      </c>
      <c r="B10" s="45"/>
      <c r="C10" s="46"/>
      <c r="D10" s="46"/>
      <c r="E10" s="47"/>
      <c r="F10" s="46"/>
      <c r="G10" s="48"/>
      <c r="H10" s="48"/>
      <c r="I10" s="49"/>
      <c r="J10" s="49"/>
    </row>
    <row r="11" spans="1:14" s="5" customFormat="1" ht="24" x14ac:dyDescent="0.2">
      <c r="A11" s="97" t="s">
        <v>117</v>
      </c>
      <c r="B11" s="98" t="s">
        <v>160</v>
      </c>
      <c r="C11" s="62" t="s">
        <v>89</v>
      </c>
      <c r="D11" s="59" t="s">
        <v>21</v>
      </c>
      <c r="E11" s="54">
        <v>1</v>
      </c>
      <c r="F11" s="53" t="s">
        <v>0</v>
      </c>
      <c r="G11" s="213">
        <v>0</v>
      </c>
      <c r="H11" s="55">
        <f>G11*E11</f>
        <v>0</v>
      </c>
      <c r="I11" s="213">
        <v>0</v>
      </c>
      <c r="J11" s="55">
        <f>I11*E11</f>
        <v>0</v>
      </c>
    </row>
    <row r="12" spans="1:14" s="5" customFormat="1" ht="13.5" thickBot="1" x14ac:dyDescent="0.25">
      <c r="A12" s="69"/>
      <c r="B12" s="70"/>
      <c r="C12" s="71"/>
      <c r="D12" s="72"/>
      <c r="E12" s="73"/>
      <c r="F12" s="74"/>
      <c r="G12" s="75"/>
      <c r="H12" s="76"/>
      <c r="I12" s="76"/>
      <c r="J12" s="76"/>
    </row>
    <row r="13" spans="1:14" s="6" customFormat="1" ht="20.100000000000001" customHeight="1" x14ac:dyDescent="0.2">
      <c r="A13" s="77"/>
      <c r="B13" s="173" t="s">
        <v>132</v>
      </c>
      <c r="C13" s="78"/>
      <c r="D13" s="78"/>
      <c r="E13" s="79"/>
      <c r="F13" s="80"/>
      <c r="G13" s="175" t="s">
        <v>128</v>
      </c>
      <c r="H13" s="176"/>
      <c r="I13" s="175" t="s">
        <v>129</v>
      </c>
      <c r="J13" s="177"/>
      <c r="K13" s="8"/>
      <c r="L13" s="8"/>
      <c r="M13" s="8"/>
      <c r="N13" s="8"/>
    </row>
    <row r="14" spans="1:14" s="6" customFormat="1" ht="20.100000000000001" customHeight="1" x14ac:dyDescent="0.2">
      <c r="A14" s="81"/>
      <c r="B14" s="174"/>
      <c r="C14" s="82"/>
      <c r="D14" s="82"/>
      <c r="E14" s="83"/>
      <c r="F14" s="84"/>
      <c r="G14" s="178">
        <f>SUM(H4:H12)</f>
        <v>0</v>
      </c>
      <c r="H14" s="179"/>
      <c r="I14" s="178">
        <f>SUM(J4:J12)</f>
        <v>0</v>
      </c>
      <c r="J14" s="180"/>
      <c r="K14" s="9"/>
    </row>
    <row r="15" spans="1:14" s="6" customFormat="1" ht="20.100000000000001" customHeight="1" x14ac:dyDescent="0.2">
      <c r="A15" s="85"/>
      <c r="B15" s="183" t="s">
        <v>133</v>
      </c>
      <c r="C15" s="183"/>
      <c r="D15" s="183"/>
      <c r="E15" s="183"/>
      <c r="F15" s="86"/>
      <c r="G15" s="87"/>
      <c r="H15" s="88"/>
      <c r="I15" s="184">
        <f>G14+I14</f>
        <v>0</v>
      </c>
      <c r="J15" s="185"/>
      <c r="K15" s="9"/>
      <c r="L15" s="10"/>
    </row>
    <row r="16" spans="1:14" s="6" customFormat="1" ht="20.100000000000001" customHeight="1" x14ac:dyDescent="0.2">
      <c r="A16" s="89"/>
      <c r="B16" s="186" t="s">
        <v>134</v>
      </c>
      <c r="C16" s="186"/>
      <c r="D16" s="186"/>
      <c r="E16" s="186"/>
      <c r="F16" s="90"/>
      <c r="G16" s="91"/>
      <c r="H16" s="92"/>
      <c r="I16" s="187">
        <f>SUM(I15*0.21)</f>
        <v>0</v>
      </c>
      <c r="J16" s="188"/>
      <c r="K16" s="9"/>
    </row>
    <row r="17" spans="1:11" s="6" customFormat="1" ht="20.100000000000001" customHeight="1" thickBot="1" x14ac:dyDescent="0.25">
      <c r="A17" s="93"/>
      <c r="B17" s="193" t="s">
        <v>135</v>
      </c>
      <c r="C17" s="193"/>
      <c r="D17" s="193"/>
      <c r="E17" s="193"/>
      <c r="F17" s="94"/>
      <c r="G17" s="95"/>
      <c r="H17" s="96"/>
      <c r="I17" s="194">
        <f>SUM(I15:J16)</f>
        <v>0</v>
      </c>
      <c r="J17" s="195"/>
      <c r="K17" s="9"/>
    </row>
  </sheetData>
  <sheetProtection algorithmName="SHA-512" hashValue="X6Cct4jYh0BwLE403JM/1BxOPVQvBrGi4DBhJWP9luiyati2IrHwDFMsRkXArghmJ5IZa+tMTyY3gsSB8L3wjg==" saltValue="khP2h3Ah4wvZ+fiMZZmXdg==" spinCount="100000" sheet="1" objects="1" scenarios="1"/>
  <mergeCells count="20">
    <mergeCell ref="B16:E16"/>
    <mergeCell ref="I16:J16"/>
    <mergeCell ref="B17:E17"/>
    <mergeCell ref="I17:J17"/>
    <mergeCell ref="G2:H2"/>
    <mergeCell ref="I2:J2"/>
    <mergeCell ref="B13:B14"/>
    <mergeCell ref="G13:H13"/>
    <mergeCell ref="I13:J13"/>
    <mergeCell ref="G14:H14"/>
    <mergeCell ref="I14:J14"/>
    <mergeCell ref="B15:E15"/>
    <mergeCell ref="I15:J15"/>
    <mergeCell ref="C1:F1"/>
    <mergeCell ref="A2:A3"/>
    <mergeCell ref="B2:B3"/>
    <mergeCell ref="C2:C3"/>
    <mergeCell ref="D2:D3"/>
    <mergeCell ref="E2:E3"/>
    <mergeCell ref="F2:F3"/>
  </mergeCells>
  <pageMargins left="0.25" right="0.25" top="0.75" bottom="0.75" header="0.3" footer="0.3"/>
  <pageSetup paperSize="9" scale="92" fitToHeight="0" orientation="landscape" r:id="rId1"/>
  <headerFooter alignWithMargins="0">
    <oddHeader>&amp;C&amp;F &amp;A</oddHeader>
    <oddFooter>&amp;"Helvetica,Regular"&amp;11&amp;P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72"/>
  <sheetViews>
    <sheetView showGridLines="0" view="pageBreakPreview" zoomScale="90" zoomScaleNormal="100" zoomScaleSheetLayoutView="90" workbookViewId="0">
      <selection activeCell="I44" sqref="I44"/>
    </sheetView>
  </sheetViews>
  <sheetFormatPr defaultColWidth="9.140625" defaultRowHeight="12.75" x14ac:dyDescent="0.2"/>
  <cols>
    <col min="1" max="1" width="4.28515625" style="1" customWidth="1"/>
    <col min="2" max="2" width="36.85546875" style="4" customWidth="1"/>
    <col min="3" max="3" width="25.5703125" style="3" customWidth="1"/>
    <col min="4" max="4" width="12.5703125" style="3" bestFit="1" customWidth="1"/>
    <col min="5" max="5" width="5.140625" style="2" bestFit="1" customWidth="1"/>
    <col min="6" max="6" width="5.7109375" style="1" customWidth="1"/>
    <col min="7" max="9" width="9.140625" style="1"/>
    <col min="10" max="10" width="10.28515625" style="1" customWidth="1"/>
    <col min="11" max="16384" width="9.140625" style="1"/>
  </cols>
  <sheetData>
    <row r="1" spans="1:10" ht="19.5" thickBot="1" x14ac:dyDescent="0.35">
      <c r="A1" s="99"/>
      <c r="B1" s="100"/>
      <c r="C1" s="101"/>
      <c r="D1" s="102"/>
      <c r="E1" s="102"/>
      <c r="F1" s="102"/>
      <c r="G1" s="38"/>
      <c r="H1" s="40"/>
      <c r="I1" s="41"/>
      <c r="J1" s="41"/>
    </row>
    <row r="2" spans="1:10" s="6" customFormat="1" x14ac:dyDescent="0.2">
      <c r="A2" s="158" t="s">
        <v>15</v>
      </c>
      <c r="B2" s="201" t="s">
        <v>14</v>
      </c>
      <c r="C2" s="162" t="s">
        <v>13</v>
      </c>
      <c r="D2" s="203" t="s">
        <v>12</v>
      </c>
      <c r="E2" s="205" t="s">
        <v>91</v>
      </c>
      <c r="F2" s="181" t="s">
        <v>11</v>
      </c>
      <c r="G2" s="196" t="s">
        <v>128</v>
      </c>
      <c r="H2" s="197"/>
      <c r="I2" s="196" t="s">
        <v>129</v>
      </c>
      <c r="J2" s="198"/>
    </row>
    <row r="3" spans="1:10" s="6" customFormat="1" ht="15.6" customHeight="1" thickBot="1" x14ac:dyDescent="0.25">
      <c r="A3" s="159"/>
      <c r="B3" s="202"/>
      <c r="C3" s="163"/>
      <c r="D3" s="204"/>
      <c r="E3" s="206"/>
      <c r="F3" s="182"/>
      <c r="G3" s="42" t="s">
        <v>130</v>
      </c>
      <c r="H3" s="42" t="s">
        <v>131</v>
      </c>
      <c r="I3" s="42" t="s">
        <v>130</v>
      </c>
      <c r="J3" s="43" t="s">
        <v>131</v>
      </c>
    </row>
    <row r="4" spans="1:10" s="5" customFormat="1" x14ac:dyDescent="0.2">
      <c r="A4" s="199" t="s">
        <v>20</v>
      </c>
      <c r="B4" s="200"/>
      <c r="C4" s="200"/>
      <c r="D4" s="200"/>
      <c r="E4" s="200"/>
      <c r="F4" s="200"/>
      <c r="G4" s="46"/>
      <c r="H4" s="48"/>
      <c r="I4" s="49"/>
      <c r="J4" s="50"/>
    </row>
    <row r="5" spans="1:10" s="5" customFormat="1" ht="22.5" x14ac:dyDescent="0.2">
      <c r="A5" s="97" t="s">
        <v>102</v>
      </c>
      <c r="B5" s="104" t="s">
        <v>277</v>
      </c>
      <c r="C5" s="105" t="s">
        <v>65</v>
      </c>
      <c r="D5" s="106" t="s">
        <v>21</v>
      </c>
      <c r="E5" s="107">
        <v>1</v>
      </c>
      <c r="F5" s="107" t="s">
        <v>0</v>
      </c>
      <c r="G5" s="213">
        <v>0</v>
      </c>
      <c r="H5" s="55">
        <f>E5*G5</f>
        <v>0</v>
      </c>
      <c r="I5" s="213">
        <v>0</v>
      </c>
      <c r="J5" s="55">
        <f>E5*I5</f>
        <v>0</v>
      </c>
    </row>
    <row r="6" spans="1:10" s="5" customFormat="1" x14ac:dyDescent="0.2">
      <c r="A6" s="97" t="s">
        <v>103</v>
      </c>
      <c r="B6" s="104" t="s">
        <v>278</v>
      </c>
      <c r="C6" s="108" t="s">
        <v>66</v>
      </c>
      <c r="D6" s="106" t="s">
        <v>21</v>
      </c>
      <c r="E6" s="109">
        <v>1</v>
      </c>
      <c r="F6" s="107" t="s">
        <v>0</v>
      </c>
      <c r="G6" s="213">
        <v>0</v>
      </c>
      <c r="H6" s="55">
        <f t="shared" ref="H6:H8" si="0">E6*G6</f>
        <v>0</v>
      </c>
      <c r="I6" s="213">
        <v>0</v>
      </c>
      <c r="J6" s="55">
        <f t="shared" ref="J6:J8" si="1">E6*I6</f>
        <v>0</v>
      </c>
    </row>
    <row r="7" spans="1:10" s="5" customFormat="1" x14ac:dyDescent="0.2">
      <c r="A7" s="97" t="s">
        <v>104</v>
      </c>
      <c r="B7" s="104" t="s">
        <v>279</v>
      </c>
      <c r="C7" s="108" t="s">
        <v>67</v>
      </c>
      <c r="D7" s="106" t="s">
        <v>21</v>
      </c>
      <c r="E7" s="109">
        <v>1</v>
      </c>
      <c r="F7" s="107" t="s">
        <v>0</v>
      </c>
      <c r="G7" s="213">
        <v>0</v>
      </c>
      <c r="H7" s="55">
        <f t="shared" si="0"/>
        <v>0</v>
      </c>
      <c r="I7" s="213">
        <v>0</v>
      </c>
      <c r="J7" s="55">
        <f t="shared" si="1"/>
        <v>0</v>
      </c>
    </row>
    <row r="8" spans="1:10" s="5" customFormat="1" x14ac:dyDescent="0.2">
      <c r="A8" s="97" t="s">
        <v>105</v>
      </c>
      <c r="B8" s="104" t="s">
        <v>280</v>
      </c>
      <c r="C8" s="108" t="s">
        <v>68</v>
      </c>
      <c r="D8" s="106" t="s">
        <v>21</v>
      </c>
      <c r="E8" s="109">
        <v>2</v>
      </c>
      <c r="F8" s="107" t="s">
        <v>0</v>
      </c>
      <c r="G8" s="213">
        <v>0</v>
      </c>
      <c r="H8" s="55">
        <f t="shared" si="0"/>
        <v>0</v>
      </c>
      <c r="I8" s="213">
        <v>0</v>
      </c>
      <c r="J8" s="55">
        <f t="shared" si="1"/>
        <v>0</v>
      </c>
    </row>
    <row r="9" spans="1:10" s="5" customFormat="1" x14ac:dyDescent="0.2">
      <c r="A9" s="110"/>
      <c r="B9" s="111"/>
      <c r="C9" s="112"/>
      <c r="D9" s="113"/>
      <c r="E9" s="114"/>
      <c r="F9" s="115"/>
      <c r="G9" s="55"/>
      <c r="H9" s="55"/>
      <c r="I9" s="55"/>
      <c r="J9" s="55"/>
    </row>
    <row r="10" spans="1:10" s="5" customFormat="1" x14ac:dyDescent="0.2">
      <c r="A10" s="199" t="s">
        <v>138</v>
      </c>
      <c r="B10" s="200"/>
      <c r="C10" s="200"/>
      <c r="D10" s="200"/>
      <c r="E10" s="200"/>
      <c r="F10" s="200"/>
      <c r="G10" s="46"/>
      <c r="H10" s="146"/>
      <c r="I10" s="49"/>
      <c r="J10" s="49"/>
    </row>
    <row r="11" spans="1:10" s="5" customFormat="1" x14ac:dyDescent="0.2">
      <c r="A11" s="97" t="s">
        <v>117</v>
      </c>
      <c r="B11" s="104" t="s">
        <v>161</v>
      </c>
      <c r="C11" s="105" t="s">
        <v>30</v>
      </c>
      <c r="D11" s="106" t="s">
        <v>31</v>
      </c>
      <c r="E11" s="107" t="s">
        <v>32</v>
      </c>
      <c r="F11" s="107" t="s">
        <v>0</v>
      </c>
      <c r="G11" s="213">
        <v>0</v>
      </c>
      <c r="H11" s="55">
        <f t="shared" ref="H11:H19" si="2">E11*G11</f>
        <v>0</v>
      </c>
      <c r="I11" s="213">
        <v>0</v>
      </c>
      <c r="J11" s="55">
        <f t="shared" ref="J11:J19" si="3">E11*I11</f>
        <v>0</v>
      </c>
    </row>
    <row r="12" spans="1:10" s="5" customFormat="1" x14ac:dyDescent="0.2">
      <c r="A12" s="97" t="s">
        <v>118</v>
      </c>
      <c r="B12" s="104" t="s">
        <v>162</v>
      </c>
      <c r="C12" s="108" t="s">
        <v>33</v>
      </c>
      <c r="D12" s="106" t="s">
        <v>31</v>
      </c>
      <c r="E12" s="109" t="s">
        <v>32</v>
      </c>
      <c r="F12" s="107" t="s">
        <v>0</v>
      </c>
      <c r="G12" s="213">
        <v>0</v>
      </c>
      <c r="H12" s="55">
        <f t="shared" si="2"/>
        <v>0</v>
      </c>
      <c r="I12" s="213">
        <v>0</v>
      </c>
      <c r="J12" s="55">
        <f t="shared" si="3"/>
        <v>0</v>
      </c>
    </row>
    <row r="13" spans="1:10" s="5" customFormat="1" x14ac:dyDescent="0.2">
      <c r="A13" s="97" t="s">
        <v>119</v>
      </c>
      <c r="B13" s="104" t="s">
        <v>163</v>
      </c>
      <c r="C13" s="108" t="s">
        <v>34</v>
      </c>
      <c r="D13" s="106" t="s">
        <v>31</v>
      </c>
      <c r="E13" s="109" t="s">
        <v>32</v>
      </c>
      <c r="F13" s="107" t="s">
        <v>0</v>
      </c>
      <c r="G13" s="213">
        <v>0</v>
      </c>
      <c r="H13" s="55">
        <f t="shared" si="2"/>
        <v>0</v>
      </c>
      <c r="I13" s="213">
        <v>0</v>
      </c>
      <c r="J13" s="55">
        <f t="shared" si="3"/>
        <v>0</v>
      </c>
    </row>
    <row r="14" spans="1:10" s="5" customFormat="1" x14ac:dyDescent="0.2">
      <c r="A14" s="97" t="s">
        <v>136</v>
      </c>
      <c r="B14" s="104" t="s">
        <v>35</v>
      </c>
      <c r="C14" s="108" t="s">
        <v>36</v>
      </c>
      <c r="D14" s="106" t="s">
        <v>31</v>
      </c>
      <c r="E14" s="109" t="s">
        <v>32</v>
      </c>
      <c r="F14" s="107" t="s">
        <v>0</v>
      </c>
      <c r="G14" s="213">
        <v>0</v>
      </c>
      <c r="H14" s="55">
        <f t="shared" si="2"/>
        <v>0</v>
      </c>
      <c r="I14" s="213">
        <v>0</v>
      </c>
      <c r="J14" s="55">
        <f t="shared" si="3"/>
        <v>0</v>
      </c>
    </row>
    <row r="15" spans="1:10" s="5" customFormat="1" x14ac:dyDescent="0.2">
      <c r="A15" s="97" t="s">
        <v>169</v>
      </c>
      <c r="B15" s="104" t="s">
        <v>37</v>
      </c>
      <c r="C15" s="108" t="s">
        <v>38</v>
      </c>
      <c r="D15" s="106" t="s">
        <v>31</v>
      </c>
      <c r="E15" s="109" t="s">
        <v>32</v>
      </c>
      <c r="F15" s="107" t="s">
        <v>0</v>
      </c>
      <c r="G15" s="213">
        <v>0</v>
      </c>
      <c r="H15" s="55">
        <f t="shared" si="2"/>
        <v>0</v>
      </c>
      <c r="I15" s="213">
        <v>0</v>
      </c>
      <c r="J15" s="55">
        <f t="shared" si="3"/>
        <v>0</v>
      </c>
    </row>
    <row r="16" spans="1:10" s="5" customFormat="1" x14ac:dyDescent="0.2">
      <c r="A16" s="97" t="s">
        <v>170</v>
      </c>
      <c r="B16" s="104" t="s">
        <v>39</v>
      </c>
      <c r="C16" s="108" t="s">
        <v>40</v>
      </c>
      <c r="D16" s="106" t="s">
        <v>31</v>
      </c>
      <c r="E16" s="109" t="s">
        <v>32</v>
      </c>
      <c r="F16" s="107" t="s">
        <v>0</v>
      </c>
      <c r="G16" s="213">
        <v>0</v>
      </c>
      <c r="H16" s="55">
        <f t="shared" si="2"/>
        <v>0</v>
      </c>
      <c r="I16" s="213">
        <v>0</v>
      </c>
      <c r="J16" s="55">
        <f t="shared" si="3"/>
        <v>0</v>
      </c>
    </row>
    <row r="17" spans="1:10" s="5" customFormat="1" x14ac:dyDescent="0.2">
      <c r="A17" s="97" t="s">
        <v>171</v>
      </c>
      <c r="B17" s="104" t="s">
        <v>41</v>
      </c>
      <c r="C17" s="108" t="s">
        <v>42</v>
      </c>
      <c r="D17" s="106" t="s">
        <v>31</v>
      </c>
      <c r="E17" s="109" t="s">
        <v>32</v>
      </c>
      <c r="F17" s="107" t="s">
        <v>0</v>
      </c>
      <c r="G17" s="213">
        <v>0</v>
      </c>
      <c r="H17" s="55">
        <f t="shared" si="2"/>
        <v>0</v>
      </c>
      <c r="I17" s="213">
        <v>0</v>
      </c>
      <c r="J17" s="55">
        <f t="shared" si="3"/>
        <v>0</v>
      </c>
    </row>
    <row r="18" spans="1:10" s="5" customFormat="1" x14ac:dyDescent="0.2">
      <c r="A18" s="97" t="s">
        <v>172</v>
      </c>
      <c r="B18" s="104" t="s">
        <v>43</v>
      </c>
      <c r="C18" s="108" t="s">
        <v>44</v>
      </c>
      <c r="D18" s="106" t="s">
        <v>31</v>
      </c>
      <c r="E18" s="109" t="s">
        <v>32</v>
      </c>
      <c r="F18" s="107" t="s">
        <v>0</v>
      </c>
      <c r="G18" s="213">
        <v>0</v>
      </c>
      <c r="H18" s="55">
        <f t="shared" si="2"/>
        <v>0</v>
      </c>
      <c r="I18" s="213">
        <v>0</v>
      </c>
      <c r="J18" s="55">
        <f t="shared" si="3"/>
        <v>0</v>
      </c>
    </row>
    <row r="19" spans="1:10" s="5" customFormat="1" x14ac:dyDescent="0.2">
      <c r="A19" s="97" t="s">
        <v>173</v>
      </c>
      <c r="B19" s="104" t="s">
        <v>137</v>
      </c>
      <c r="C19" s="108"/>
      <c r="D19" s="106"/>
      <c r="E19" s="109">
        <v>1</v>
      </c>
      <c r="F19" s="107" t="s">
        <v>0</v>
      </c>
      <c r="G19" s="213">
        <v>0</v>
      </c>
      <c r="H19" s="55">
        <f t="shared" si="2"/>
        <v>0</v>
      </c>
      <c r="I19" s="213">
        <v>0</v>
      </c>
      <c r="J19" s="55">
        <f t="shared" si="3"/>
        <v>0</v>
      </c>
    </row>
    <row r="20" spans="1:10" s="5" customFormat="1" x14ac:dyDescent="0.2">
      <c r="A20" s="116"/>
      <c r="B20" s="104"/>
      <c r="C20" s="108"/>
      <c r="D20" s="106"/>
      <c r="E20" s="109"/>
      <c r="F20" s="107"/>
      <c r="G20" s="55"/>
      <c r="H20" s="55"/>
      <c r="I20" s="55"/>
      <c r="J20" s="55"/>
    </row>
    <row r="21" spans="1:10" s="5" customFormat="1" x14ac:dyDescent="0.2">
      <c r="A21" s="199" t="s">
        <v>92</v>
      </c>
      <c r="B21" s="200"/>
      <c r="C21" s="200"/>
      <c r="D21" s="200"/>
      <c r="E21" s="200"/>
      <c r="F21" s="200"/>
      <c r="G21" s="48"/>
      <c r="H21" s="48"/>
      <c r="I21" s="49"/>
      <c r="J21" s="49"/>
    </row>
    <row r="22" spans="1:10" s="5" customFormat="1" x14ac:dyDescent="0.2">
      <c r="A22" s="97" t="s">
        <v>120</v>
      </c>
      <c r="B22" s="134" t="s">
        <v>396</v>
      </c>
      <c r="C22" s="138" t="s">
        <v>397</v>
      </c>
      <c r="D22" s="139" t="s">
        <v>31</v>
      </c>
      <c r="E22" s="136">
        <v>1</v>
      </c>
      <c r="F22" s="137" t="s">
        <v>0</v>
      </c>
      <c r="G22" s="213">
        <v>0</v>
      </c>
      <c r="H22" s="55">
        <f t="shared" ref="H22:H66" si="4">E22*G22</f>
        <v>0</v>
      </c>
      <c r="I22" s="213">
        <v>0</v>
      </c>
      <c r="J22" s="55">
        <f t="shared" ref="J22:J66" si="5">E22*I22</f>
        <v>0</v>
      </c>
    </row>
    <row r="23" spans="1:10" s="5" customFormat="1" x14ac:dyDescent="0.2">
      <c r="A23" s="97" t="s">
        <v>121</v>
      </c>
      <c r="B23" s="104" t="s">
        <v>398</v>
      </c>
      <c r="C23" s="105" t="s">
        <v>399</v>
      </c>
      <c r="D23" s="106" t="s">
        <v>31</v>
      </c>
      <c r="E23" s="107">
        <v>1</v>
      </c>
      <c r="F23" s="107" t="s">
        <v>0</v>
      </c>
      <c r="G23" s="213">
        <v>0</v>
      </c>
      <c r="H23" s="55">
        <f t="shared" si="4"/>
        <v>0</v>
      </c>
      <c r="I23" s="213">
        <v>0</v>
      </c>
      <c r="J23" s="55">
        <f t="shared" si="5"/>
        <v>0</v>
      </c>
    </row>
    <row r="24" spans="1:10" s="5" customFormat="1" x14ac:dyDescent="0.2">
      <c r="A24" s="97" t="s">
        <v>122</v>
      </c>
      <c r="B24" s="104" t="s">
        <v>400</v>
      </c>
      <c r="C24" s="105" t="s">
        <v>401</v>
      </c>
      <c r="D24" s="106" t="s">
        <v>31</v>
      </c>
      <c r="E24" s="115">
        <v>1</v>
      </c>
      <c r="F24" s="107" t="s">
        <v>0</v>
      </c>
      <c r="G24" s="213">
        <v>0</v>
      </c>
      <c r="H24" s="55">
        <f t="shared" si="4"/>
        <v>0</v>
      </c>
      <c r="I24" s="213">
        <v>0</v>
      </c>
      <c r="J24" s="55">
        <f t="shared" si="5"/>
        <v>0</v>
      </c>
    </row>
    <row r="25" spans="1:10" s="5" customFormat="1" ht="22.5" x14ac:dyDescent="0.2">
      <c r="A25" s="97" t="s">
        <v>123</v>
      </c>
      <c r="B25" s="104" t="s">
        <v>402</v>
      </c>
      <c r="C25" s="105" t="s">
        <v>403</v>
      </c>
      <c r="D25" s="106" t="s">
        <v>31</v>
      </c>
      <c r="E25" s="115">
        <v>1</v>
      </c>
      <c r="F25" s="107" t="s">
        <v>0</v>
      </c>
      <c r="G25" s="213">
        <v>0</v>
      </c>
      <c r="H25" s="55">
        <f t="shared" si="4"/>
        <v>0</v>
      </c>
      <c r="I25" s="213">
        <v>0</v>
      </c>
      <c r="J25" s="55">
        <f t="shared" si="5"/>
        <v>0</v>
      </c>
    </row>
    <row r="26" spans="1:10" s="5" customFormat="1" x14ac:dyDescent="0.2">
      <c r="A26" s="97" t="s">
        <v>175</v>
      </c>
      <c r="B26" s="104" t="s">
        <v>292</v>
      </c>
      <c r="C26" s="105" t="s">
        <v>72</v>
      </c>
      <c r="D26" s="106" t="s">
        <v>31</v>
      </c>
      <c r="E26" s="115">
        <v>2</v>
      </c>
      <c r="F26" s="107" t="s">
        <v>0</v>
      </c>
      <c r="G26" s="213">
        <v>0</v>
      </c>
      <c r="H26" s="55">
        <f t="shared" si="4"/>
        <v>0</v>
      </c>
      <c r="I26" s="213">
        <v>0</v>
      </c>
      <c r="J26" s="55">
        <f t="shared" si="5"/>
        <v>0</v>
      </c>
    </row>
    <row r="27" spans="1:10" s="5" customFormat="1" x14ac:dyDescent="0.2">
      <c r="A27" s="97" t="s">
        <v>176</v>
      </c>
      <c r="B27" s="104" t="s">
        <v>73</v>
      </c>
      <c r="C27" s="105" t="s">
        <v>74</v>
      </c>
      <c r="D27" s="106" t="s">
        <v>31</v>
      </c>
      <c r="E27" s="115">
        <v>2</v>
      </c>
      <c r="F27" s="107" t="s">
        <v>0</v>
      </c>
      <c r="G27" s="213">
        <v>0</v>
      </c>
      <c r="H27" s="55">
        <f t="shared" si="4"/>
        <v>0</v>
      </c>
      <c r="I27" s="213">
        <v>0</v>
      </c>
      <c r="J27" s="55">
        <f t="shared" si="5"/>
        <v>0</v>
      </c>
    </row>
    <row r="28" spans="1:10" s="5" customFormat="1" x14ac:dyDescent="0.2">
      <c r="A28" s="97" t="s">
        <v>174</v>
      </c>
      <c r="B28" s="104" t="s">
        <v>61</v>
      </c>
      <c r="C28" s="105" t="s">
        <v>62</v>
      </c>
      <c r="D28" s="106" t="s">
        <v>31</v>
      </c>
      <c r="E28" s="115">
        <v>1</v>
      </c>
      <c r="F28" s="107" t="s">
        <v>0</v>
      </c>
      <c r="G28" s="213">
        <v>0</v>
      </c>
      <c r="H28" s="55">
        <f t="shared" si="4"/>
        <v>0</v>
      </c>
      <c r="I28" s="213">
        <v>0</v>
      </c>
      <c r="J28" s="55">
        <f t="shared" si="5"/>
        <v>0</v>
      </c>
    </row>
    <row r="29" spans="1:10" s="5" customFormat="1" x14ac:dyDescent="0.2">
      <c r="A29" s="97" t="s">
        <v>177</v>
      </c>
      <c r="B29" s="104" t="s">
        <v>63</v>
      </c>
      <c r="C29" s="105" t="s">
        <v>64</v>
      </c>
      <c r="D29" s="106" t="s">
        <v>31</v>
      </c>
      <c r="E29" s="115">
        <v>1</v>
      </c>
      <c r="F29" s="107" t="s">
        <v>0</v>
      </c>
      <c r="G29" s="213">
        <v>0</v>
      </c>
      <c r="H29" s="55">
        <f t="shared" si="4"/>
        <v>0</v>
      </c>
      <c r="I29" s="213">
        <v>0</v>
      </c>
      <c r="J29" s="55">
        <f t="shared" si="5"/>
        <v>0</v>
      </c>
    </row>
    <row r="30" spans="1:10" s="5" customFormat="1" x14ac:dyDescent="0.2">
      <c r="A30" s="97" t="s">
        <v>178</v>
      </c>
      <c r="B30" s="104" t="s">
        <v>293</v>
      </c>
      <c r="C30" s="105" t="s">
        <v>294</v>
      </c>
      <c r="D30" s="106" t="s">
        <v>31</v>
      </c>
      <c r="E30" s="115">
        <v>1</v>
      </c>
      <c r="F30" s="107" t="s">
        <v>0</v>
      </c>
      <c r="G30" s="213">
        <v>0</v>
      </c>
      <c r="H30" s="55">
        <f t="shared" si="4"/>
        <v>0</v>
      </c>
      <c r="I30" s="213">
        <v>0</v>
      </c>
      <c r="J30" s="55">
        <f t="shared" si="5"/>
        <v>0</v>
      </c>
    </row>
    <row r="31" spans="1:10" s="5" customFormat="1" x14ac:dyDescent="0.2">
      <c r="A31" s="97" t="s">
        <v>179</v>
      </c>
      <c r="B31" s="104" t="s">
        <v>295</v>
      </c>
      <c r="C31" s="105" t="s">
        <v>296</v>
      </c>
      <c r="D31" s="106" t="s">
        <v>31</v>
      </c>
      <c r="E31" s="115">
        <v>1</v>
      </c>
      <c r="F31" s="107" t="s">
        <v>0</v>
      </c>
      <c r="G31" s="213">
        <v>0</v>
      </c>
      <c r="H31" s="55">
        <f t="shared" si="4"/>
        <v>0</v>
      </c>
      <c r="I31" s="213">
        <v>0</v>
      </c>
      <c r="J31" s="55">
        <f t="shared" si="5"/>
        <v>0</v>
      </c>
    </row>
    <row r="32" spans="1:10" s="5" customFormat="1" x14ac:dyDescent="0.2">
      <c r="A32" s="97" t="s">
        <v>180</v>
      </c>
      <c r="B32" s="104" t="s">
        <v>297</v>
      </c>
      <c r="C32" s="105" t="s">
        <v>59</v>
      </c>
      <c r="D32" s="106" t="s">
        <v>31</v>
      </c>
      <c r="E32" s="115">
        <v>2</v>
      </c>
      <c r="F32" s="107" t="s">
        <v>0</v>
      </c>
      <c r="G32" s="213">
        <v>0</v>
      </c>
      <c r="H32" s="55">
        <f t="shared" si="4"/>
        <v>0</v>
      </c>
      <c r="I32" s="213">
        <v>0</v>
      </c>
      <c r="J32" s="55">
        <f t="shared" si="5"/>
        <v>0</v>
      </c>
    </row>
    <row r="33" spans="1:10" s="5" customFormat="1" x14ac:dyDescent="0.2">
      <c r="A33" s="97" t="s">
        <v>181</v>
      </c>
      <c r="B33" s="104" t="s">
        <v>298</v>
      </c>
      <c r="C33" s="105" t="s">
        <v>60</v>
      </c>
      <c r="D33" s="106" t="s">
        <v>31</v>
      </c>
      <c r="E33" s="115">
        <v>2</v>
      </c>
      <c r="F33" s="107" t="s">
        <v>0</v>
      </c>
      <c r="G33" s="213">
        <v>0</v>
      </c>
      <c r="H33" s="55">
        <f t="shared" si="4"/>
        <v>0</v>
      </c>
      <c r="I33" s="213">
        <v>0</v>
      </c>
      <c r="J33" s="55">
        <f t="shared" si="5"/>
        <v>0</v>
      </c>
    </row>
    <row r="34" spans="1:10" s="5" customFormat="1" x14ac:dyDescent="0.2">
      <c r="A34" s="97" t="s">
        <v>182</v>
      </c>
      <c r="B34" s="104" t="s">
        <v>299</v>
      </c>
      <c r="C34" s="105" t="s">
        <v>300</v>
      </c>
      <c r="D34" s="106" t="s">
        <v>31</v>
      </c>
      <c r="E34" s="115">
        <v>2</v>
      </c>
      <c r="F34" s="107" t="s">
        <v>0</v>
      </c>
      <c r="G34" s="213">
        <v>0</v>
      </c>
      <c r="H34" s="55">
        <f t="shared" si="4"/>
        <v>0</v>
      </c>
      <c r="I34" s="213">
        <v>0</v>
      </c>
      <c r="J34" s="55">
        <f t="shared" si="5"/>
        <v>0</v>
      </c>
    </row>
    <row r="35" spans="1:10" s="5" customFormat="1" x14ac:dyDescent="0.2">
      <c r="A35" s="97" t="s">
        <v>183</v>
      </c>
      <c r="B35" s="104" t="s">
        <v>404</v>
      </c>
      <c r="C35" s="105" t="s">
        <v>405</v>
      </c>
      <c r="D35" s="106" t="s">
        <v>31</v>
      </c>
      <c r="E35" s="115">
        <v>3</v>
      </c>
      <c r="F35" s="107" t="s">
        <v>0</v>
      </c>
      <c r="G35" s="213">
        <v>0</v>
      </c>
      <c r="H35" s="55">
        <f t="shared" si="4"/>
        <v>0</v>
      </c>
      <c r="I35" s="213">
        <v>0</v>
      </c>
      <c r="J35" s="55">
        <f t="shared" si="5"/>
        <v>0</v>
      </c>
    </row>
    <row r="36" spans="1:10" s="5" customFormat="1" x14ac:dyDescent="0.2">
      <c r="A36" s="97" t="s">
        <v>184</v>
      </c>
      <c r="B36" s="104" t="s">
        <v>406</v>
      </c>
      <c r="C36" s="105" t="s">
        <v>407</v>
      </c>
      <c r="D36" s="106" t="s">
        <v>31</v>
      </c>
      <c r="E36" s="115">
        <v>3</v>
      </c>
      <c r="F36" s="107" t="s">
        <v>0</v>
      </c>
      <c r="G36" s="213">
        <v>0</v>
      </c>
      <c r="H36" s="55">
        <f t="shared" si="4"/>
        <v>0</v>
      </c>
      <c r="I36" s="213">
        <v>0</v>
      </c>
      <c r="J36" s="55">
        <f t="shared" si="5"/>
        <v>0</v>
      </c>
    </row>
    <row r="37" spans="1:10" s="5" customFormat="1" x14ac:dyDescent="0.2">
      <c r="A37" s="97" t="s">
        <v>185</v>
      </c>
      <c r="B37" s="104" t="s">
        <v>45</v>
      </c>
      <c r="C37" s="105" t="s">
        <v>46</v>
      </c>
      <c r="D37" s="106" t="s">
        <v>31</v>
      </c>
      <c r="E37" s="115">
        <v>4</v>
      </c>
      <c r="F37" s="107" t="s">
        <v>0</v>
      </c>
      <c r="G37" s="213">
        <v>0</v>
      </c>
      <c r="H37" s="55">
        <f t="shared" si="4"/>
        <v>0</v>
      </c>
      <c r="I37" s="213">
        <v>0</v>
      </c>
      <c r="J37" s="55">
        <f t="shared" si="5"/>
        <v>0</v>
      </c>
    </row>
    <row r="38" spans="1:10" s="5" customFormat="1" x14ac:dyDescent="0.2">
      <c r="A38" s="97" t="s">
        <v>186</v>
      </c>
      <c r="B38" s="104" t="s">
        <v>408</v>
      </c>
      <c r="C38" s="105" t="s">
        <v>409</v>
      </c>
      <c r="D38" s="106" t="s">
        <v>31</v>
      </c>
      <c r="E38" s="115">
        <v>15</v>
      </c>
      <c r="F38" s="107" t="s">
        <v>0</v>
      </c>
      <c r="G38" s="213">
        <v>0</v>
      </c>
      <c r="H38" s="55">
        <f t="shared" si="4"/>
        <v>0</v>
      </c>
      <c r="I38" s="213">
        <v>0</v>
      </c>
      <c r="J38" s="55">
        <f t="shared" si="5"/>
        <v>0</v>
      </c>
    </row>
    <row r="39" spans="1:10" s="5" customFormat="1" x14ac:dyDescent="0.2">
      <c r="A39" s="97" t="s">
        <v>187</v>
      </c>
      <c r="B39" s="104" t="s">
        <v>410</v>
      </c>
      <c r="C39" s="105" t="s">
        <v>411</v>
      </c>
      <c r="D39" s="106" t="s">
        <v>31</v>
      </c>
      <c r="E39" s="115">
        <v>1</v>
      </c>
      <c r="F39" s="107" t="s">
        <v>0</v>
      </c>
      <c r="G39" s="213">
        <v>0</v>
      </c>
      <c r="H39" s="55">
        <f t="shared" si="4"/>
        <v>0</v>
      </c>
      <c r="I39" s="213">
        <v>0</v>
      </c>
      <c r="J39" s="55">
        <f t="shared" si="5"/>
        <v>0</v>
      </c>
    </row>
    <row r="40" spans="1:10" s="5" customFormat="1" x14ac:dyDescent="0.2">
      <c r="A40" s="97" t="s">
        <v>188</v>
      </c>
      <c r="B40" s="104" t="s">
        <v>303</v>
      </c>
      <c r="C40" s="105" t="s">
        <v>304</v>
      </c>
      <c r="D40" s="106" t="s">
        <v>31</v>
      </c>
      <c r="E40" s="115">
        <v>2</v>
      </c>
      <c r="F40" s="107" t="s">
        <v>0</v>
      </c>
      <c r="G40" s="213">
        <v>0</v>
      </c>
      <c r="H40" s="55">
        <f t="shared" si="4"/>
        <v>0</v>
      </c>
      <c r="I40" s="213">
        <v>0</v>
      </c>
      <c r="J40" s="55">
        <f t="shared" si="5"/>
        <v>0</v>
      </c>
    </row>
    <row r="41" spans="1:10" s="5" customFormat="1" x14ac:dyDescent="0.2">
      <c r="A41" s="97" t="s">
        <v>189</v>
      </c>
      <c r="B41" s="104" t="s">
        <v>305</v>
      </c>
      <c r="C41" s="105" t="s">
        <v>306</v>
      </c>
      <c r="D41" s="106" t="s">
        <v>31</v>
      </c>
      <c r="E41" s="115">
        <v>1</v>
      </c>
      <c r="F41" s="107" t="s">
        <v>0</v>
      </c>
      <c r="G41" s="213">
        <v>0</v>
      </c>
      <c r="H41" s="55">
        <f t="shared" si="4"/>
        <v>0</v>
      </c>
      <c r="I41" s="213">
        <v>0</v>
      </c>
      <c r="J41" s="55">
        <f t="shared" si="5"/>
        <v>0</v>
      </c>
    </row>
    <row r="42" spans="1:10" s="5" customFormat="1" x14ac:dyDescent="0.2">
      <c r="A42" s="97" t="s">
        <v>190</v>
      </c>
      <c r="B42" s="104" t="s">
        <v>412</v>
      </c>
      <c r="C42" s="105" t="s">
        <v>413</v>
      </c>
      <c r="D42" s="106" t="s">
        <v>31</v>
      </c>
      <c r="E42" s="115">
        <v>1</v>
      </c>
      <c r="F42" s="107" t="s">
        <v>0</v>
      </c>
      <c r="G42" s="213">
        <v>0</v>
      </c>
      <c r="H42" s="55">
        <f t="shared" si="4"/>
        <v>0</v>
      </c>
      <c r="I42" s="213">
        <v>0</v>
      </c>
      <c r="J42" s="55">
        <f t="shared" si="5"/>
        <v>0</v>
      </c>
    </row>
    <row r="43" spans="1:10" s="5" customFormat="1" x14ac:dyDescent="0.2">
      <c r="A43" s="97" t="s">
        <v>191</v>
      </c>
      <c r="B43" s="104" t="s">
        <v>289</v>
      </c>
      <c r="C43" s="105" t="s">
        <v>49</v>
      </c>
      <c r="D43" s="106" t="s">
        <v>31</v>
      </c>
      <c r="E43" s="115">
        <v>22</v>
      </c>
      <c r="F43" s="107" t="s">
        <v>0</v>
      </c>
      <c r="G43" s="213">
        <v>0</v>
      </c>
      <c r="H43" s="55">
        <f t="shared" si="4"/>
        <v>0</v>
      </c>
      <c r="I43" s="213">
        <v>0</v>
      </c>
      <c r="J43" s="55">
        <f t="shared" si="5"/>
        <v>0</v>
      </c>
    </row>
    <row r="44" spans="1:10" s="5" customFormat="1" x14ac:dyDescent="0.2">
      <c r="A44" s="97" t="s">
        <v>192</v>
      </c>
      <c r="B44" s="104" t="s">
        <v>54</v>
      </c>
      <c r="C44" s="105" t="s">
        <v>55</v>
      </c>
      <c r="D44" s="106" t="s">
        <v>31</v>
      </c>
      <c r="E44" s="115">
        <v>3</v>
      </c>
      <c r="F44" s="107" t="s">
        <v>0</v>
      </c>
      <c r="G44" s="213">
        <v>0</v>
      </c>
      <c r="H44" s="55">
        <f t="shared" si="4"/>
        <v>0</v>
      </c>
      <c r="I44" s="213">
        <v>0</v>
      </c>
      <c r="J44" s="55">
        <f t="shared" si="5"/>
        <v>0</v>
      </c>
    </row>
    <row r="45" spans="1:10" s="5" customFormat="1" x14ac:dyDescent="0.2">
      <c r="A45" s="97" t="s">
        <v>193</v>
      </c>
      <c r="B45" s="104" t="s">
        <v>414</v>
      </c>
      <c r="C45" s="105" t="s">
        <v>415</v>
      </c>
      <c r="D45" s="106" t="s">
        <v>31</v>
      </c>
      <c r="E45" s="115">
        <v>16</v>
      </c>
      <c r="F45" s="107" t="s">
        <v>0</v>
      </c>
      <c r="G45" s="213">
        <v>0</v>
      </c>
      <c r="H45" s="55">
        <f t="shared" si="4"/>
        <v>0</v>
      </c>
      <c r="I45" s="213">
        <v>0</v>
      </c>
      <c r="J45" s="55">
        <f t="shared" si="5"/>
        <v>0</v>
      </c>
    </row>
    <row r="46" spans="1:10" s="5" customFormat="1" x14ac:dyDescent="0.2">
      <c r="A46" s="97" t="s">
        <v>194</v>
      </c>
      <c r="B46" s="104" t="s">
        <v>307</v>
      </c>
      <c r="C46" s="105" t="s">
        <v>56</v>
      </c>
      <c r="D46" s="106" t="s">
        <v>31</v>
      </c>
      <c r="E46" s="115">
        <v>34</v>
      </c>
      <c r="F46" s="107" t="s">
        <v>0</v>
      </c>
      <c r="G46" s="213">
        <v>0</v>
      </c>
      <c r="H46" s="55">
        <f t="shared" si="4"/>
        <v>0</v>
      </c>
      <c r="I46" s="213">
        <v>0</v>
      </c>
      <c r="J46" s="55">
        <f t="shared" si="5"/>
        <v>0</v>
      </c>
    </row>
    <row r="47" spans="1:10" s="5" customFormat="1" x14ac:dyDescent="0.2">
      <c r="A47" s="97" t="s">
        <v>195</v>
      </c>
      <c r="B47" s="104" t="s">
        <v>308</v>
      </c>
      <c r="C47" s="105" t="s">
        <v>57</v>
      </c>
      <c r="D47" s="106" t="s">
        <v>31</v>
      </c>
      <c r="E47" s="115">
        <v>34</v>
      </c>
      <c r="F47" s="107" t="s">
        <v>0</v>
      </c>
      <c r="G47" s="213">
        <v>0</v>
      </c>
      <c r="H47" s="55">
        <f t="shared" si="4"/>
        <v>0</v>
      </c>
      <c r="I47" s="213">
        <v>0</v>
      </c>
      <c r="J47" s="55">
        <f t="shared" si="5"/>
        <v>0</v>
      </c>
    </row>
    <row r="48" spans="1:10" s="5" customFormat="1" x14ac:dyDescent="0.2">
      <c r="A48" s="97" t="s">
        <v>196</v>
      </c>
      <c r="B48" s="104" t="s">
        <v>309</v>
      </c>
      <c r="C48" s="105" t="s">
        <v>58</v>
      </c>
      <c r="D48" s="106" t="s">
        <v>31</v>
      </c>
      <c r="E48" s="115">
        <v>34</v>
      </c>
      <c r="F48" s="107" t="s">
        <v>0</v>
      </c>
      <c r="G48" s="213">
        <v>0</v>
      </c>
      <c r="H48" s="55">
        <f t="shared" si="4"/>
        <v>0</v>
      </c>
      <c r="I48" s="213">
        <v>0</v>
      </c>
      <c r="J48" s="55">
        <f t="shared" si="5"/>
        <v>0</v>
      </c>
    </row>
    <row r="49" spans="1:10" s="5" customFormat="1" x14ac:dyDescent="0.2">
      <c r="A49" s="97" t="s">
        <v>197</v>
      </c>
      <c r="B49" s="104" t="s">
        <v>336</v>
      </c>
      <c r="C49" s="105"/>
      <c r="D49" s="106" t="s">
        <v>31</v>
      </c>
      <c r="E49" s="115">
        <v>1</v>
      </c>
      <c r="F49" s="107" t="s">
        <v>0</v>
      </c>
      <c r="G49" s="213">
        <v>0</v>
      </c>
      <c r="H49" s="55">
        <f t="shared" si="4"/>
        <v>0</v>
      </c>
      <c r="I49" s="213">
        <v>0</v>
      </c>
      <c r="J49" s="55">
        <f t="shared" si="5"/>
        <v>0</v>
      </c>
    </row>
    <row r="50" spans="1:10" s="5" customFormat="1" ht="25.9" customHeight="1" x14ac:dyDescent="0.2">
      <c r="A50" s="97" t="s">
        <v>198</v>
      </c>
      <c r="B50" s="104" t="s">
        <v>325</v>
      </c>
      <c r="C50" s="105"/>
      <c r="D50" s="106" t="s">
        <v>31</v>
      </c>
      <c r="E50" s="115">
        <v>1</v>
      </c>
      <c r="F50" s="107" t="s">
        <v>0</v>
      </c>
      <c r="G50" s="213">
        <v>0</v>
      </c>
      <c r="H50" s="55">
        <f t="shared" si="4"/>
        <v>0</v>
      </c>
      <c r="I50" s="213">
        <v>0</v>
      </c>
      <c r="J50" s="55">
        <f t="shared" si="5"/>
        <v>0</v>
      </c>
    </row>
    <row r="51" spans="1:10" s="5" customFormat="1" x14ac:dyDescent="0.2">
      <c r="A51" s="97" t="s">
        <v>199</v>
      </c>
      <c r="B51" s="104" t="s">
        <v>326</v>
      </c>
      <c r="C51" s="105" t="s">
        <v>327</v>
      </c>
      <c r="D51" s="106" t="s">
        <v>31</v>
      </c>
      <c r="E51" s="115">
        <v>1</v>
      </c>
      <c r="F51" s="107" t="s">
        <v>0</v>
      </c>
      <c r="G51" s="213">
        <v>0</v>
      </c>
      <c r="H51" s="55">
        <f t="shared" si="4"/>
        <v>0</v>
      </c>
      <c r="I51" s="213">
        <v>0</v>
      </c>
      <c r="J51" s="55">
        <f t="shared" si="5"/>
        <v>0</v>
      </c>
    </row>
    <row r="52" spans="1:10" s="5" customFormat="1" x14ac:dyDescent="0.2">
      <c r="A52" s="97" t="s">
        <v>200</v>
      </c>
      <c r="B52" s="104" t="s">
        <v>328</v>
      </c>
      <c r="C52" s="105" t="s">
        <v>50</v>
      </c>
      <c r="D52" s="106" t="s">
        <v>31</v>
      </c>
      <c r="E52" s="115">
        <v>7</v>
      </c>
      <c r="F52" s="107" t="s">
        <v>0</v>
      </c>
      <c r="G52" s="213">
        <v>0</v>
      </c>
      <c r="H52" s="55">
        <f t="shared" si="4"/>
        <v>0</v>
      </c>
      <c r="I52" s="213">
        <v>0</v>
      </c>
      <c r="J52" s="55">
        <f t="shared" si="5"/>
        <v>0</v>
      </c>
    </row>
    <row r="53" spans="1:10" s="5" customFormat="1" x14ac:dyDescent="0.2">
      <c r="A53" s="97" t="s">
        <v>201</v>
      </c>
      <c r="B53" s="104" t="s">
        <v>329</v>
      </c>
      <c r="C53" s="105" t="s">
        <v>51</v>
      </c>
      <c r="D53" s="106" t="s">
        <v>31</v>
      </c>
      <c r="E53" s="115">
        <v>2</v>
      </c>
      <c r="F53" s="107" t="s">
        <v>0</v>
      </c>
      <c r="G53" s="213">
        <v>0</v>
      </c>
      <c r="H53" s="55">
        <f t="shared" si="4"/>
        <v>0</v>
      </c>
      <c r="I53" s="213">
        <v>0</v>
      </c>
      <c r="J53" s="55">
        <f t="shared" si="5"/>
        <v>0</v>
      </c>
    </row>
    <row r="54" spans="1:10" s="5" customFormat="1" x14ac:dyDescent="0.2">
      <c r="A54" s="97" t="s">
        <v>202</v>
      </c>
      <c r="B54" s="104" t="s">
        <v>52</v>
      </c>
      <c r="C54" s="105"/>
      <c r="D54" s="106" t="s">
        <v>31</v>
      </c>
      <c r="E54" s="115">
        <v>2</v>
      </c>
      <c r="F54" s="107" t="s">
        <v>0</v>
      </c>
      <c r="G54" s="213">
        <v>0</v>
      </c>
      <c r="H54" s="55">
        <f t="shared" si="4"/>
        <v>0</v>
      </c>
      <c r="I54" s="213">
        <v>0</v>
      </c>
      <c r="J54" s="55">
        <f t="shared" si="5"/>
        <v>0</v>
      </c>
    </row>
    <row r="55" spans="1:10" s="5" customFormat="1" x14ac:dyDescent="0.2">
      <c r="A55" s="97" t="s">
        <v>203</v>
      </c>
      <c r="B55" s="104" t="s">
        <v>69</v>
      </c>
      <c r="C55" s="105"/>
      <c r="D55" s="106" t="s">
        <v>31</v>
      </c>
      <c r="E55" s="115">
        <v>1</v>
      </c>
      <c r="F55" s="107" t="s">
        <v>0</v>
      </c>
      <c r="G55" s="213">
        <v>0</v>
      </c>
      <c r="H55" s="55">
        <f t="shared" si="4"/>
        <v>0</v>
      </c>
      <c r="I55" s="213">
        <v>0</v>
      </c>
      <c r="J55" s="55">
        <f t="shared" si="5"/>
        <v>0</v>
      </c>
    </row>
    <row r="56" spans="1:10" s="5" customFormat="1" x14ac:dyDescent="0.2">
      <c r="A56" s="97" t="s">
        <v>204</v>
      </c>
      <c r="B56" s="104" t="s">
        <v>53</v>
      </c>
      <c r="C56" s="105"/>
      <c r="D56" s="106" t="s">
        <v>31</v>
      </c>
      <c r="E56" s="115">
        <v>2</v>
      </c>
      <c r="F56" s="107" t="s">
        <v>0</v>
      </c>
      <c r="G56" s="213">
        <v>0</v>
      </c>
      <c r="H56" s="55">
        <f t="shared" si="4"/>
        <v>0</v>
      </c>
      <c r="I56" s="213">
        <v>0</v>
      </c>
      <c r="J56" s="55">
        <f t="shared" si="5"/>
        <v>0</v>
      </c>
    </row>
    <row r="57" spans="1:10" s="5" customFormat="1" x14ac:dyDescent="0.2">
      <c r="A57" s="97" t="s">
        <v>205</v>
      </c>
      <c r="B57" s="104" t="s">
        <v>71</v>
      </c>
      <c r="C57" s="105"/>
      <c r="D57" s="106" t="s">
        <v>31</v>
      </c>
      <c r="E57" s="115">
        <v>2</v>
      </c>
      <c r="F57" s="107" t="s">
        <v>0</v>
      </c>
      <c r="G57" s="213">
        <v>0</v>
      </c>
      <c r="H57" s="55">
        <f t="shared" si="4"/>
        <v>0</v>
      </c>
      <c r="I57" s="213">
        <v>0</v>
      </c>
      <c r="J57" s="55">
        <f t="shared" si="5"/>
        <v>0</v>
      </c>
    </row>
    <row r="58" spans="1:10" s="5" customFormat="1" x14ac:dyDescent="0.2">
      <c r="A58" s="97" t="s">
        <v>206</v>
      </c>
      <c r="B58" s="104" t="s">
        <v>331</v>
      </c>
      <c r="C58" s="105" t="s">
        <v>75</v>
      </c>
      <c r="D58" s="106" t="s">
        <v>31</v>
      </c>
      <c r="E58" s="115">
        <v>148</v>
      </c>
      <c r="F58" s="107" t="s">
        <v>0</v>
      </c>
      <c r="G58" s="213">
        <v>0</v>
      </c>
      <c r="H58" s="55">
        <f t="shared" si="4"/>
        <v>0</v>
      </c>
      <c r="I58" s="213">
        <v>0</v>
      </c>
      <c r="J58" s="55">
        <f t="shared" si="5"/>
        <v>0</v>
      </c>
    </row>
    <row r="59" spans="1:10" s="5" customFormat="1" x14ac:dyDescent="0.2">
      <c r="A59" s="97" t="s">
        <v>207</v>
      </c>
      <c r="B59" s="104" t="s">
        <v>332</v>
      </c>
      <c r="C59" s="105" t="s">
        <v>76</v>
      </c>
      <c r="D59" s="106" t="s">
        <v>31</v>
      </c>
      <c r="E59" s="115">
        <v>5</v>
      </c>
      <c r="F59" s="107" t="s">
        <v>0</v>
      </c>
      <c r="G59" s="213">
        <v>0</v>
      </c>
      <c r="H59" s="55">
        <f t="shared" si="4"/>
        <v>0</v>
      </c>
      <c r="I59" s="213">
        <v>0</v>
      </c>
      <c r="J59" s="55">
        <f t="shared" si="5"/>
        <v>0</v>
      </c>
    </row>
    <row r="60" spans="1:10" s="5" customFormat="1" x14ac:dyDescent="0.2">
      <c r="A60" s="97" t="s">
        <v>208</v>
      </c>
      <c r="B60" s="104" t="s">
        <v>333</v>
      </c>
      <c r="C60" s="105" t="s">
        <v>77</v>
      </c>
      <c r="D60" s="106" t="s">
        <v>31</v>
      </c>
      <c r="E60" s="115">
        <v>3</v>
      </c>
      <c r="F60" s="107" t="s">
        <v>0</v>
      </c>
      <c r="G60" s="213">
        <v>0</v>
      </c>
      <c r="H60" s="55">
        <f t="shared" si="4"/>
        <v>0</v>
      </c>
      <c r="I60" s="213">
        <v>0</v>
      </c>
      <c r="J60" s="55">
        <f t="shared" si="5"/>
        <v>0</v>
      </c>
    </row>
    <row r="61" spans="1:10" s="5" customFormat="1" x14ac:dyDescent="0.2">
      <c r="A61" s="97" t="s">
        <v>209</v>
      </c>
      <c r="B61" s="104" t="s">
        <v>416</v>
      </c>
      <c r="C61" s="105" t="s">
        <v>417</v>
      </c>
      <c r="D61" s="106" t="s">
        <v>31</v>
      </c>
      <c r="E61" s="115">
        <v>1</v>
      </c>
      <c r="F61" s="107" t="s">
        <v>0</v>
      </c>
      <c r="G61" s="213">
        <v>0</v>
      </c>
      <c r="H61" s="55">
        <f t="shared" si="4"/>
        <v>0</v>
      </c>
      <c r="I61" s="213">
        <v>0</v>
      </c>
      <c r="J61" s="55">
        <f t="shared" si="5"/>
        <v>0</v>
      </c>
    </row>
    <row r="62" spans="1:10" s="5" customFormat="1" x14ac:dyDescent="0.2">
      <c r="A62" s="97" t="s">
        <v>210</v>
      </c>
      <c r="B62" s="104" t="s">
        <v>78</v>
      </c>
      <c r="C62" s="105" t="s">
        <v>79</v>
      </c>
      <c r="D62" s="106" t="s">
        <v>31</v>
      </c>
      <c r="E62" s="115">
        <v>1</v>
      </c>
      <c r="F62" s="107" t="s">
        <v>0</v>
      </c>
      <c r="G62" s="213">
        <v>0</v>
      </c>
      <c r="H62" s="55">
        <f t="shared" si="4"/>
        <v>0</v>
      </c>
      <c r="I62" s="213">
        <v>0</v>
      </c>
      <c r="J62" s="55">
        <f t="shared" si="5"/>
        <v>0</v>
      </c>
    </row>
    <row r="63" spans="1:10" s="5" customFormat="1" x14ac:dyDescent="0.2">
      <c r="A63" s="97" t="s">
        <v>211</v>
      </c>
      <c r="B63" s="104" t="s">
        <v>418</v>
      </c>
      <c r="C63" s="105" t="s">
        <v>419</v>
      </c>
      <c r="D63" s="106" t="s">
        <v>31</v>
      </c>
      <c r="E63" s="115">
        <v>4</v>
      </c>
      <c r="F63" s="107" t="s">
        <v>0</v>
      </c>
      <c r="G63" s="213">
        <v>0</v>
      </c>
      <c r="H63" s="55">
        <f t="shared" si="4"/>
        <v>0</v>
      </c>
      <c r="I63" s="213">
        <v>0</v>
      </c>
      <c r="J63" s="55">
        <f t="shared" si="5"/>
        <v>0</v>
      </c>
    </row>
    <row r="64" spans="1:10" s="5" customFormat="1" x14ac:dyDescent="0.2">
      <c r="A64" s="97" t="s">
        <v>212</v>
      </c>
      <c r="B64" s="104" t="s">
        <v>80</v>
      </c>
      <c r="C64" s="105" t="s">
        <v>90</v>
      </c>
      <c r="D64" s="106" t="s">
        <v>31</v>
      </c>
      <c r="E64" s="115">
        <v>51</v>
      </c>
      <c r="F64" s="107" t="s">
        <v>0</v>
      </c>
      <c r="G64" s="213">
        <v>0</v>
      </c>
      <c r="H64" s="55">
        <f t="shared" si="4"/>
        <v>0</v>
      </c>
      <c r="I64" s="213">
        <v>0</v>
      </c>
      <c r="J64" s="55">
        <f t="shared" si="5"/>
        <v>0</v>
      </c>
    </row>
    <row r="65" spans="1:11" s="5" customFormat="1" x14ac:dyDescent="0.2">
      <c r="A65" s="97" t="s">
        <v>213</v>
      </c>
      <c r="B65" s="104" t="s">
        <v>334</v>
      </c>
      <c r="C65" s="105" t="s">
        <v>335</v>
      </c>
      <c r="D65" s="106" t="s">
        <v>31</v>
      </c>
      <c r="E65" s="115">
        <v>3</v>
      </c>
      <c r="F65" s="107" t="s">
        <v>0</v>
      </c>
      <c r="G65" s="213">
        <v>0</v>
      </c>
      <c r="H65" s="55">
        <f t="shared" si="4"/>
        <v>0</v>
      </c>
      <c r="I65" s="213">
        <v>0</v>
      </c>
      <c r="J65" s="55">
        <f t="shared" si="5"/>
        <v>0</v>
      </c>
    </row>
    <row r="66" spans="1:11" s="5" customFormat="1" x14ac:dyDescent="0.2">
      <c r="A66" s="97" t="s">
        <v>422</v>
      </c>
      <c r="B66" s="104" t="s">
        <v>420</v>
      </c>
      <c r="C66" s="105" t="s">
        <v>421</v>
      </c>
      <c r="D66" s="106" t="s">
        <v>31</v>
      </c>
      <c r="E66" s="115">
        <v>1</v>
      </c>
      <c r="F66" s="107" t="s">
        <v>0</v>
      </c>
      <c r="G66" s="213">
        <v>0</v>
      </c>
      <c r="H66" s="55">
        <f t="shared" si="4"/>
        <v>0</v>
      </c>
      <c r="I66" s="213">
        <v>0</v>
      </c>
      <c r="J66" s="55">
        <f t="shared" si="5"/>
        <v>0</v>
      </c>
    </row>
    <row r="67" spans="1:11" s="7" customFormat="1" ht="13.5" thickBot="1" x14ac:dyDescent="0.25">
      <c r="A67" s="117"/>
      <c r="B67" s="72"/>
      <c r="C67" s="118"/>
      <c r="D67" s="119"/>
      <c r="E67" s="120"/>
      <c r="F67" s="120"/>
      <c r="G67" s="55"/>
      <c r="H67" s="55"/>
      <c r="I67" s="55"/>
      <c r="J67" s="55"/>
    </row>
    <row r="68" spans="1:11" s="6" customFormat="1" x14ac:dyDescent="0.2">
      <c r="A68" s="77"/>
      <c r="B68" s="173" t="s">
        <v>132</v>
      </c>
      <c r="C68" s="78"/>
      <c r="D68" s="78"/>
      <c r="E68" s="79"/>
      <c r="F68" s="80"/>
      <c r="G68" s="175" t="s">
        <v>128</v>
      </c>
      <c r="H68" s="176"/>
      <c r="I68" s="175" t="s">
        <v>129</v>
      </c>
      <c r="J68" s="177"/>
      <c r="K68" s="8"/>
    </row>
    <row r="69" spans="1:11" s="6" customFormat="1" x14ac:dyDescent="0.2">
      <c r="A69" s="81"/>
      <c r="B69" s="174"/>
      <c r="C69" s="82"/>
      <c r="D69" s="82"/>
      <c r="E69" s="83"/>
      <c r="F69" s="84"/>
      <c r="G69" s="178">
        <f>SUM(H5:H67)</f>
        <v>0</v>
      </c>
      <c r="H69" s="179"/>
      <c r="I69" s="178">
        <f>SUM(J5:J67)</f>
        <v>0</v>
      </c>
      <c r="J69" s="180"/>
      <c r="K69" s="9"/>
    </row>
    <row r="70" spans="1:11" s="6" customFormat="1" ht="15" x14ac:dyDescent="0.2">
      <c r="A70" s="85"/>
      <c r="B70" s="183" t="s">
        <v>133</v>
      </c>
      <c r="C70" s="183"/>
      <c r="D70" s="183"/>
      <c r="E70" s="183"/>
      <c r="F70" s="86"/>
      <c r="G70" s="87"/>
      <c r="H70" s="88"/>
      <c r="I70" s="184">
        <f>G69+I69</f>
        <v>0</v>
      </c>
      <c r="J70" s="185"/>
      <c r="K70" s="9"/>
    </row>
    <row r="71" spans="1:11" s="6" customFormat="1" ht="15" x14ac:dyDescent="0.2">
      <c r="A71" s="89"/>
      <c r="B71" s="186" t="s">
        <v>134</v>
      </c>
      <c r="C71" s="186"/>
      <c r="D71" s="186"/>
      <c r="E71" s="186"/>
      <c r="F71" s="90"/>
      <c r="G71" s="91"/>
      <c r="H71" s="92"/>
      <c r="I71" s="187">
        <f>SUM(I70*0.21)</f>
        <v>0</v>
      </c>
      <c r="J71" s="188"/>
      <c r="K71" s="9"/>
    </row>
    <row r="72" spans="1:11" s="6" customFormat="1" ht="15.75" thickBot="1" x14ac:dyDescent="0.25">
      <c r="A72" s="93"/>
      <c r="B72" s="193" t="s">
        <v>135</v>
      </c>
      <c r="C72" s="193"/>
      <c r="D72" s="193"/>
      <c r="E72" s="193"/>
      <c r="F72" s="94"/>
      <c r="G72" s="95"/>
      <c r="H72" s="96"/>
      <c r="I72" s="194">
        <f>SUM(I70:J71)</f>
        <v>0</v>
      </c>
      <c r="J72" s="195"/>
      <c r="K72" s="9"/>
    </row>
  </sheetData>
  <sheetProtection algorithmName="SHA-512" hashValue="Xqry4nq2+sxgJshWMmWYfLD8Mkl47LOdXrbsJcyFaudx0jbNNlM9zVDh6r4MGf2pTEz9RGqdve+wIN8Ytc58Sw==" saltValue="RiSUI37DZuNq1mESQ+OaBg==" spinCount="100000" sheet="1" objects="1" scenarios="1"/>
  <mergeCells count="22">
    <mergeCell ref="G2:H2"/>
    <mergeCell ref="I2:J2"/>
    <mergeCell ref="A4:F4"/>
    <mergeCell ref="A10:F10"/>
    <mergeCell ref="A21:F21"/>
    <mergeCell ref="A2:A3"/>
    <mergeCell ref="B2:B3"/>
    <mergeCell ref="C2:C3"/>
    <mergeCell ref="D2:D3"/>
    <mergeCell ref="E2:E3"/>
    <mergeCell ref="F2:F3"/>
    <mergeCell ref="B68:B69"/>
    <mergeCell ref="G68:H68"/>
    <mergeCell ref="I68:J68"/>
    <mergeCell ref="G69:H69"/>
    <mergeCell ref="I69:J69"/>
    <mergeCell ref="B70:E70"/>
    <mergeCell ref="I70:J70"/>
    <mergeCell ref="B71:E71"/>
    <mergeCell ref="I71:J71"/>
    <mergeCell ref="B72:E72"/>
    <mergeCell ref="I72:J72"/>
  </mergeCells>
  <pageMargins left="0.25" right="0.25" top="0.75" bottom="0.75" header="0.3" footer="0.3"/>
  <pageSetup paperSize="9" fitToHeight="0" orientation="landscape" r:id="rId1"/>
  <headerFooter alignWithMargins="0">
    <oddHeader>&amp;C&amp;F &amp;A</oddHeader>
    <oddFooter>&amp;"Helvetica,Regular"&amp;11&amp;P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61"/>
  <sheetViews>
    <sheetView showGridLines="0" view="pageBreakPreview" zoomScale="90" zoomScaleNormal="100" zoomScaleSheetLayoutView="90" workbookViewId="0">
      <selection activeCell="N15" sqref="N15"/>
    </sheetView>
  </sheetViews>
  <sheetFormatPr defaultColWidth="9.140625" defaultRowHeight="12.75" x14ac:dyDescent="0.2"/>
  <cols>
    <col min="1" max="1" width="4.28515625" style="1" customWidth="1"/>
    <col min="2" max="2" width="36.85546875" style="4" customWidth="1"/>
    <col min="3" max="3" width="25.5703125" style="3" customWidth="1"/>
    <col min="4" max="4" width="12.5703125" style="3" bestFit="1" customWidth="1"/>
    <col min="5" max="5" width="5.140625" style="2" bestFit="1" customWidth="1"/>
    <col min="6" max="6" width="5.7109375" style="1" customWidth="1"/>
    <col min="7" max="9" width="9.140625" style="1"/>
    <col min="10" max="10" width="10.28515625" style="1" customWidth="1"/>
    <col min="11" max="16384" width="9.140625" style="1"/>
  </cols>
  <sheetData>
    <row r="1" spans="1:11" ht="19.5" thickBot="1" x14ac:dyDescent="0.35">
      <c r="A1" s="99"/>
      <c r="B1" s="100"/>
      <c r="C1" s="101"/>
      <c r="D1" s="102"/>
      <c r="E1" s="102"/>
      <c r="F1" s="102"/>
      <c r="G1" s="38"/>
      <c r="H1" s="40"/>
      <c r="I1" s="41"/>
      <c r="J1" s="41"/>
    </row>
    <row r="2" spans="1:11" s="6" customFormat="1" x14ac:dyDescent="0.2">
      <c r="A2" s="158" t="s">
        <v>15</v>
      </c>
      <c r="B2" s="201" t="s">
        <v>14</v>
      </c>
      <c r="C2" s="162" t="s">
        <v>13</v>
      </c>
      <c r="D2" s="203" t="s">
        <v>12</v>
      </c>
      <c r="E2" s="205" t="s">
        <v>91</v>
      </c>
      <c r="F2" s="181" t="s">
        <v>11</v>
      </c>
      <c r="G2" s="196" t="s">
        <v>128</v>
      </c>
      <c r="H2" s="197"/>
      <c r="I2" s="196" t="s">
        <v>129</v>
      </c>
      <c r="J2" s="198"/>
    </row>
    <row r="3" spans="1:11" s="6" customFormat="1" ht="15.6" customHeight="1" thickBot="1" x14ac:dyDescent="0.25">
      <c r="A3" s="159"/>
      <c r="B3" s="202"/>
      <c r="C3" s="163"/>
      <c r="D3" s="204"/>
      <c r="E3" s="206"/>
      <c r="F3" s="182"/>
      <c r="G3" s="42" t="s">
        <v>130</v>
      </c>
      <c r="H3" s="42" t="s">
        <v>131</v>
      </c>
      <c r="I3" s="42" t="s">
        <v>130</v>
      </c>
      <c r="J3" s="43" t="s">
        <v>131</v>
      </c>
    </row>
    <row r="4" spans="1:11" s="5" customFormat="1" x14ac:dyDescent="0.2">
      <c r="A4" s="199" t="s">
        <v>20</v>
      </c>
      <c r="B4" s="200"/>
      <c r="C4" s="200"/>
      <c r="D4" s="200"/>
      <c r="E4" s="200"/>
      <c r="F4" s="200"/>
      <c r="G4" s="46"/>
      <c r="H4" s="103"/>
      <c r="I4" s="49"/>
      <c r="J4" s="50"/>
    </row>
    <row r="5" spans="1:11" s="5" customFormat="1" ht="22.5" x14ac:dyDescent="0.2">
      <c r="A5" s="97" t="s">
        <v>102</v>
      </c>
      <c r="B5" s="104" t="s">
        <v>277</v>
      </c>
      <c r="C5" s="105" t="s">
        <v>65</v>
      </c>
      <c r="D5" s="106" t="s">
        <v>21</v>
      </c>
      <c r="E5" s="107">
        <v>1</v>
      </c>
      <c r="F5" s="107" t="s">
        <v>0</v>
      </c>
      <c r="G5" s="213">
        <v>0</v>
      </c>
      <c r="H5" s="55">
        <f>E5*G5</f>
        <v>0</v>
      </c>
      <c r="I5" s="213">
        <v>0</v>
      </c>
      <c r="J5" s="55">
        <f>E5*I5</f>
        <v>0</v>
      </c>
    </row>
    <row r="6" spans="1:11" s="5" customFormat="1" x14ac:dyDescent="0.2">
      <c r="A6" s="110"/>
      <c r="B6" s="111"/>
      <c r="C6" s="112"/>
      <c r="D6" s="113"/>
      <c r="E6" s="114"/>
      <c r="F6" s="115"/>
      <c r="G6" s="55"/>
      <c r="H6" s="55"/>
      <c r="I6" s="55"/>
      <c r="J6" s="55"/>
    </row>
    <row r="7" spans="1:11" s="5" customFormat="1" x14ac:dyDescent="0.2">
      <c r="A7" s="199" t="s">
        <v>138</v>
      </c>
      <c r="B7" s="200"/>
      <c r="C7" s="200"/>
      <c r="D7" s="200"/>
      <c r="E7" s="200"/>
      <c r="F7" s="200"/>
      <c r="G7" s="46"/>
      <c r="H7" s="154">
        <f>K7*1.25</f>
        <v>0</v>
      </c>
      <c r="I7" s="49"/>
      <c r="J7" s="49"/>
      <c r="K7" s="5">
        <v>0</v>
      </c>
    </row>
    <row r="8" spans="1:11" s="5" customFormat="1" ht="27.6" customHeight="1" x14ac:dyDescent="0.2">
      <c r="A8" s="97" t="s">
        <v>117</v>
      </c>
      <c r="B8" s="104" t="s">
        <v>283</v>
      </c>
      <c r="C8" s="105" t="s">
        <v>284</v>
      </c>
      <c r="D8" s="106" t="s">
        <v>31</v>
      </c>
      <c r="E8" s="107" t="s">
        <v>32</v>
      </c>
      <c r="F8" s="107" t="s">
        <v>0</v>
      </c>
      <c r="G8" s="213">
        <v>0</v>
      </c>
      <c r="H8" s="55">
        <f t="shared" ref="H8:H10" si="0">E8*G8</f>
        <v>0</v>
      </c>
      <c r="I8" s="213">
        <v>0</v>
      </c>
      <c r="J8" s="55">
        <f t="shared" ref="J8:J10" si="1">E8*I8</f>
        <v>0</v>
      </c>
    </row>
    <row r="9" spans="1:11" s="5" customFormat="1" x14ac:dyDescent="0.2">
      <c r="A9" s="97" t="s">
        <v>118</v>
      </c>
      <c r="B9" s="104" t="s">
        <v>285</v>
      </c>
      <c r="C9" s="108" t="s">
        <v>286</v>
      </c>
      <c r="D9" s="106" t="s">
        <v>31</v>
      </c>
      <c r="E9" s="109" t="s">
        <v>32</v>
      </c>
      <c r="F9" s="107" t="s">
        <v>0</v>
      </c>
      <c r="G9" s="213">
        <v>0</v>
      </c>
      <c r="H9" s="55">
        <f t="shared" si="0"/>
        <v>0</v>
      </c>
      <c r="I9" s="213">
        <v>0</v>
      </c>
      <c r="J9" s="55">
        <f t="shared" si="1"/>
        <v>0</v>
      </c>
    </row>
    <row r="10" spans="1:11" s="5" customFormat="1" x14ac:dyDescent="0.2">
      <c r="A10" s="97" t="s">
        <v>119</v>
      </c>
      <c r="B10" s="104" t="s">
        <v>137</v>
      </c>
      <c r="C10" s="108"/>
      <c r="D10" s="106"/>
      <c r="E10" s="109">
        <v>1</v>
      </c>
      <c r="F10" s="107" t="s">
        <v>0</v>
      </c>
      <c r="G10" s="213">
        <v>0</v>
      </c>
      <c r="H10" s="55">
        <f t="shared" si="0"/>
        <v>0</v>
      </c>
      <c r="I10" s="213">
        <v>0</v>
      </c>
      <c r="J10" s="55">
        <f t="shared" si="1"/>
        <v>0</v>
      </c>
    </row>
    <row r="11" spans="1:11" s="5" customFormat="1" x14ac:dyDescent="0.2">
      <c r="A11" s="116"/>
      <c r="B11" s="104"/>
      <c r="C11" s="108"/>
      <c r="D11" s="106"/>
      <c r="E11" s="109"/>
      <c r="F11" s="107"/>
      <c r="G11" s="55"/>
      <c r="H11" s="55"/>
      <c r="I11" s="55"/>
      <c r="J11" s="55"/>
    </row>
    <row r="12" spans="1:11" s="5" customFormat="1" x14ac:dyDescent="0.2">
      <c r="A12" s="199" t="s">
        <v>92</v>
      </c>
      <c r="B12" s="200"/>
      <c r="C12" s="200"/>
      <c r="D12" s="200"/>
      <c r="E12" s="200"/>
      <c r="F12" s="200"/>
      <c r="G12" s="103"/>
      <c r="H12" s="103"/>
      <c r="I12" s="49"/>
      <c r="J12" s="49"/>
    </row>
    <row r="13" spans="1:11" s="5" customFormat="1" x14ac:dyDescent="0.2">
      <c r="A13" s="97" t="s">
        <v>120</v>
      </c>
      <c r="B13" s="134" t="s">
        <v>287</v>
      </c>
      <c r="C13" s="135" t="s">
        <v>288</v>
      </c>
      <c r="D13" s="124" t="s">
        <v>31</v>
      </c>
      <c r="E13" s="136">
        <v>1</v>
      </c>
      <c r="F13" s="136" t="s">
        <v>0</v>
      </c>
      <c r="G13" s="213">
        <v>0</v>
      </c>
      <c r="H13" s="55">
        <f t="shared" ref="H13:H55" si="2">E13*G13</f>
        <v>0</v>
      </c>
      <c r="I13" s="213">
        <v>0</v>
      </c>
      <c r="J13" s="55">
        <f t="shared" ref="J13:J55" si="3">E13*I13</f>
        <v>0</v>
      </c>
    </row>
    <row r="14" spans="1:11" s="5" customFormat="1" x14ac:dyDescent="0.2">
      <c r="A14" s="97" t="s">
        <v>121</v>
      </c>
      <c r="B14" s="104" t="s">
        <v>289</v>
      </c>
      <c r="C14" s="105" t="s">
        <v>49</v>
      </c>
      <c r="D14" s="124" t="s">
        <v>31</v>
      </c>
      <c r="E14" s="107">
        <v>1</v>
      </c>
      <c r="F14" s="107" t="s">
        <v>0</v>
      </c>
      <c r="G14" s="213">
        <v>0</v>
      </c>
      <c r="H14" s="55">
        <f t="shared" si="2"/>
        <v>0</v>
      </c>
      <c r="I14" s="213">
        <v>0</v>
      </c>
      <c r="J14" s="55">
        <f t="shared" si="3"/>
        <v>0</v>
      </c>
    </row>
    <row r="15" spans="1:11" s="5" customFormat="1" x14ac:dyDescent="0.2">
      <c r="A15" s="97" t="s">
        <v>122</v>
      </c>
      <c r="B15" s="104" t="s">
        <v>290</v>
      </c>
      <c r="C15" s="105" t="s">
        <v>291</v>
      </c>
      <c r="D15" s="124" t="s">
        <v>31</v>
      </c>
      <c r="E15" s="115">
        <v>1</v>
      </c>
      <c r="F15" s="107" t="s">
        <v>0</v>
      </c>
      <c r="G15" s="213">
        <v>0</v>
      </c>
      <c r="H15" s="55">
        <f t="shared" si="2"/>
        <v>0</v>
      </c>
      <c r="I15" s="213">
        <v>0</v>
      </c>
      <c r="J15" s="55">
        <f t="shared" si="3"/>
        <v>0</v>
      </c>
    </row>
    <row r="16" spans="1:11" s="5" customFormat="1" x14ac:dyDescent="0.2">
      <c r="A16" s="97" t="s">
        <v>123</v>
      </c>
      <c r="B16" s="104" t="s">
        <v>292</v>
      </c>
      <c r="C16" s="105" t="s">
        <v>72</v>
      </c>
      <c r="D16" s="124" t="s">
        <v>31</v>
      </c>
      <c r="E16" s="115">
        <v>2</v>
      </c>
      <c r="F16" s="107" t="s">
        <v>0</v>
      </c>
      <c r="G16" s="213">
        <v>0</v>
      </c>
      <c r="H16" s="55">
        <f t="shared" si="2"/>
        <v>0</v>
      </c>
      <c r="I16" s="213">
        <v>0</v>
      </c>
      <c r="J16" s="55">
        <f t="shared" si="3"/>
        <v>0</v>
      </c>
    </row>
    <row r="17" spans="1:10" s="5" customFormat="1" x14ac:dyDescent="0.2">
      <c r="A17" s="97" t="s">
        <v>175</v>
      </c>
      <c r="B17" s="104" t="s">
        <v>73</v>
      </c>
      <c r="C17" s="105" t="s">
        <v>74</v>
      </c>
      <c r="D17" s="124" t="s">
        <v>31</v>
      </c>
      <c r="E17" s="115">
        <v>2</v>
      </c>
      <c r="F17" s="107" t="s">
        <v>0</v>
      </c>
      <c r="G17" s="213">
        <v>0</v>
      </c>
      <c r="H17" s="55">
        <f t="shared" si="2"/>
        <v>0</v>
      </c>
      <c r="I17" s="213">
        <v>0</v>
      </c>
      <c r="J17" s="55">
        <f t="shared" si="3"/>
        <v>0</v>
      </c>
    </row>
    <row r="18" spans="1:10" s="5" customFormat="1" x14ac:dyDescent="0.2">
      <c r="A18" s="97" t="s">
        <v>176</v>
      </c>
      <c r="B18" s="104" t="s">
        <v>61</v>
      </c>
      <c r="C18" s="105" t="s">
        <v>62</v>
      </c>
      <c r="D18" s="106" t="s">
        <v>31</v>
      </c>
      <c r="E18" s="115">
        <v>1</v>
      </c>
      <c r="F18" s="107" t="s">
        <v>0</v>
      </c>
      <c r="G18" s="213">
        <v>0</v>
      </c>
      <c r="H18" s="55">
        <f t="shared" si="2"/>
        <v>0</v>
      </c>
      <c r="I18" s="213">
        <v>0</v>
      </c>
      <c r="J18" s="55">
        <f t="shared" si="3"/>
        <v>0</v>
      </c>
    </row>
    <row r="19" spans="1:10" s="5" customFormat="1" x14ac:dyDescent="0.2">
      <c r="A19" s="97" t="s">
        <v>174</v>
      </c>
      <c r="B19" s="104" t="s">
        <v>63</v>
      </c>
      <c r="C19" s="105" t="s">
        <v>64</v>
      </c>
      <c r="D19" s="106" t="s">
        <v>31</v>
      </c>
      <c r="E19" s="115">
        <v>1</v>
      </c>
      <c r="F19" s="107" t="s">
        <v>0</v>
      </c>
      <c r="G19" s="213">
        <v>0</v>
      </c>
      <c r="H19" s="55">
        <f t="shared" si="2"/>
        <v>0</v>
      </c>
      <c r="I19" s="213">
        <v>0</v>
      </c>
      <c r="J19" s="55">
        <f t="shared" si="3"/>
        <v>0</v>
      </c>
    </row>
    <row r="20" spans="1:10" s="5" customFormat="1" x14ac:dyDescent="0.2">
      <c r="A20" s="97" t="s">
        <v>177</v>
      </c>
      <c r="B20" s="104" t="s">
        <v>293</v>
      </c>
      <c r="C20" s="105" t="s">
        <v>294</v>
      </c>
      <c r="D20" s="106" t="s">
        <v>31</v>
      </c>
      <c r="E20" s="115">
        <v>1</v>
      </c>
      <c r="F20" s="107" t="s">
        <v>0</v>
      </c>
      <c r="G20" s="213">
        <v>0</v>
      </c>
      <c r="H20" s="55">
        <f t="shared" si="2"/>
        <v>0</v>
      </c>
      <c r="I20" s="213">
        <v>0</v>
      </c>
      <c r="J20" s="55">
        <f t="shared" si="3"/>
        <v>0</v>
      </c>
    </row>
    <row r="21" spans="1:10" s="5" customFormat="1" x14ac:dyDescent="0.2">
      <c r="A21" s="97" t="s">
        <v>178</v>
      </c>
      <c r="B21" s="104" t="s">
        <v>295</v>
      </c>
      <c r="C21" s="105" t="s">
        <v>296</v>
      </c>
      <c r="D21" s="106" t="s">
        <v>31</v>
      </c>
      <c r="E21" s="115">
        <v>1</v>
      </c>
      <c r="F21" s="107" t="s">
        <v>0</v>
      </c>
      <c r="G21" s="213">
        <v>0</v>
      </c>
      <c r="H21" s="55">
        <f t="shared" si="2"/>
        <v>0</v>
      </c>
      <c r="I21" s="213">
        <v>0</v>
      </c>
      <c r="J21" s="55">
        <f t="shared" si="3"/>
        <v>0</v>
      </c>
    </row>
    <row r="22" spans="1:10" s="5" customFormat="1" x14ac:dyDescent="0.2">
      <c r="A22" s="97" t="s">
        <v>179</v>
      </c>
      <c r="B22" s="104" t="s">
        <v>297</v>
      </c>
      <c r="C22" s="105" t="s">
        <v>59</v>
      </c>
      <c r="D22" s="106" t="s">
        <v>31</v>
      </c>
      <c r="E22" s="115">
        <v>2</v>
      </c>
      <c r="F22" s="107" t="s">
        <v>0</v>
      </c>
      <c r="G22" s="213">
        <v>0</v>
      </c>
      <c r="H22" s="55">
        <f t="shared" si="2"/>
        <v>0</v>
      </c>
      <c r="I22" s="213">
        <v>0</v>
      </c>
      <c r="J22" s="55">
        <f t="shared" si="3"/>
        <v>0</v>
      </c>
    </row>
    <row r="23" spans="1:10" s="5" customFormat="1" x14ac:dyDescent="0.2">
      <c r="A23" s="97" t="s">
        <v>180</v>
      </c>
      <c r="B23" s="104" t="s">
        <v>298</v>
      </c>
      <c r="C23" s="105" t="s">
        <v>60</v>
      </c>
      <c r="D23" s="106" t="s">
        <v>31</v>
      </c>
      <c r="E23" s="115">
        <v>2</v>
      </c>
      <c r="F23" s="107" t="s">
        <v>0</v>
      </c>
      <c r="G23" s="213">
        <v>0</v>
      </c>
      <c r="H23" s="55">
        <f t="shared" si="2"/>
        <v>0</v>
      </c>
      <c r="I23" s="213">
        <v>0</v>
      </c>
      <c r="J23" s="55">
        <f t="shared" si="3"/>
        <v>0</v>
      </c>
    </row>
    <row r="24" spans="1:10" s="5" customFormat="1" x14ac:dyDescent="0.2">
      <c r="A24" s="97" t="s">
        <v>181</v>
      </c>
      <c r="B24" s="104" t="s">
        <v>299</v>
      </c>
      <c r="C24" s="105" t="s">
        <v>300</v>
      </c>
      <c r="D24" s="106" t="s">
        <v>31</v>
      </c>
      <c r="E24" s="115">
        <v>2</v>
      </c>
      <c r="F24" s="107" t="s">
        <v>0</v>
      </c>
      <c r="G24" s="213">
        <v>0</v>
      </c>
      <c r="H24" s="55">
        <f t="shared" si="2"/>
        <v>0</v>
      </c>
      <c r="I24" s="213">
        <v>0</v>
      </c>
      <c r="J24" s="55">
        <f t="shared" si="3"/>
        <v>0</v>
      </c>
    </row>
    <row r="25" spans="1:10" s="5" customFormat="1" x14ac:dyDescent="0.2">
      <c r="A25" s="97" t="s">
        <v>182</v>
      </c>
      <c r="B25" s="104" t="s">
        <v>301</v>
      </c>
      <c r="C25" s="105" t="s">
        <v>302</v>
      </c>
      <c r="D25" s="106" t="s">
        <v>31</v>
      </c>
      <c r="E25" s="115">
        <v>6</v>
      </c>
      <c r="F25" s="107" t="s">
        <v>0</v>
      </c>
      <c r="G25" s="213">
        <v>0</v>
      </c>
      <c r="H25" s="55">
        <f t="shared" si="2"/>
        <v>0</v>
      </c>
      <c r="I25" s="213">
        <v>0</v>
      </c>
      <c r="J25" s="55">
        <f t="shared" si="3"/>
        <v>0</v>
      </c>
    </row>
    <row r="26" spans="1:10" s="5" customFormat="1" x14ac:dyDescent="0.2">
      <c r="A26" s="97" t="s">
        <v>183</v>
      </c>
      <c r="B26" s="104" t="s">
        <v>45</v>
      </c>
      <c r="C26" s="105" t="s">
        <v>46</v>
      </c>
      <c r="D26" s="106" t="s">
        <v>31</v>
      </c>
      <c r="E26" s="115">
        <v>3</v>
      </c>
      <c r="F26" s="107" t="s">
        <v>0</v>
      </c>
      <c r="G26" s="213">
        <v>0</v>
      </c>
      <c r="H26" s="55">
        <f t="shared" si="2"/>
        <v>0</v>
      </c>
      <c r="I26" s="213">
        <v>0</v>
      </c>
      <c r="J26" s="55">
        <f t="shared" si="3"/>
        <v>0</v>
      </c>
    </row>
    <row r="27" spans="1:10" s="5" customFormat="1" x14ac:dyDescent="0.2">
      <c r="A27" s="97" t="s">
        <v>184</v>
      </c>
      <c r="B27" s="104" t="s">
        <v>303</v>
      </c>
      <c r="C27" s="105" t="s">
        <v>304</v>
      </c>
      <c r="D27" s="106" t="s">
        <v>31</v>
      </c>
      <c r="E27" s="115">
        <v>1</v>
      </c>
      <c r="F27" s="107" t="s">
        <v>0</v>
      </c>
      <c r="G27" s="213">
        <v>0</v>
      </c>
      <c r="H27" s="55">
        <f t="shared" si="2"/>
        <v>0</v>
      </c>
      <c r="I27" s="213">
        <v>0</v>
      </c>
      <c r="J27" s="55">
        <f t="shared" si="3"/>
        <v>0</v>
      </c>
    </row>
    <row r="28" spans="1:10" s="5" customFormat="1" x14ac:dyDescent="0.2">
      <c r="A28" s="97" t="s">
        <v>185</v>
      </c>
      <c r="B28" s="104" t="s">
        <v>305</v>
      </c>
      <c r="C28" s="105" t="s">
        <v>306</v>
      </c>
      <c r="D28" s="106" t="s">
        <v>31</v>
      </c>
      <c r="E28" s="115">
        <v>2</v>
      </c>
      <c r="F28" s="107" t="s">
        <v>0</v>
      </c>
      <c r="G28" s="213">
        <v>0</v>
      </c>
      <c r="H28" s="55">
        <f t="shared" si="2"/>
        <v>0</v>
      </c>
      <c r="I28" s="213">
        <v>0</v>
      </c>
      <c r="J28" s="55">
        <f t="shared" si="3"/>
        <v>0</v>
      </c>
    </row>
    <row r="29" spans="1:10" s="5" customFormat="1" x14ac:dyDescent="0.2">
      <c r="A29" s="97" t="s">
        <v>186</v>
      </c>
      <c r="B29" s="104" t="s">
        <v>289</v>
      </c>
      <c r="C29" s="105" t="s">
        <v>49</v>
      </c>
      <c r="D29" s="106" t="s">
        <v>31</v>
      </c>
      <c r="E29" s="115">
        <v>5</v>
      </c>
      <c r="F29" s="107" t="s">
        <v>0</v>
      </c>
      <c r="G29" s="213">
        <v>0</v>
      </c>
      <c r="H29" s="55">
        <f t="shared" si="2"/>
        <v>0</v>
      </c>
      <c r="I29" s="213">
        <v>0</v>
      </c>
      <c r="J29" s="55">
        <f t="shared" si="3"/>
        <v>0</v>
      </c>
    </row>
    <row r="30" spans="1:10" s="5" customFormat="1" x14ac:dyDescent="0.2">
      <c r="A30" s="97" t="s">
        <v>187</v>
      </c>
      <c r="B30" s="104" t="s">
        <v>54</v>
      </c>
      <c r="C30" s="105" t="s">
        <v>55</v>
      </c>
      <c r="D30" s="106" t="s">
        <v>31</v>
      </c>
      <c r="E30" s="115">
        <v>3</v>
      </c>
      <c r="F30" s="107" t="s">
        <v>0</v>
      </c>
      <c r="G30" s="213">
        <v>0</v>
      </c>
      <c r="H30" s="55">
        <f t="shared" si="2"/>
        <v>0</v>
      </c>
      <c r="I30" s="213">
        <v>0</v>
      </c>
      <c r="J30" s="55">
        <f t="shared" si="3"/>
        <v>0</v>
      </c>
    </row>
    <row r="31" spans="1:10" s="5" customFormat="1" x14ac:dyDescent="0.2">
      <c r="A31" s="97" t="s">
        <v>188</v>
      </c>
      <c r="B31" s="104" t="s">
        <v>307</v>
      </c>
      <c r="C31" s="105" t="s">
        <v>56</v>
      </c>
      <c r="D31" s="106" t="s">
        <v>31</v>
      </c>
      <c r="E31" s="115">
        <v>8</v>
      </c>
      <c r="F31" s="107" t="s">
        <v>0</v>
      </c>
      <c r="G31" s="213">
        <v>0</v>
      </c>
      <c r="H31" s="55">
        <f t="shared" si="2"/>
        <v>0</v>
      </c>
      <c r="I31" s="213">
        <v>0</v>
      </c>
      <c r="J31" s="55">
        <f t="shared" si="3"/>
        <v>0</v>
      </c>
    </row>
    <row r="32" spans="1:10" s="5" customFormat="1" x14ac:dyDescent="0.2">
      <c r="A32" s="97" t="s">
        <v>189</v>
      </c>
      <c r="B32" s="104" t="s">
        <v>308</v>
      </c>
      <c r="C32" s="105" t="s">
        <v>57</v>
      </c>
      <c r="D32" s="106" t="s">
        <v>31</v>
      </c>
      <c r="E32" s="115">
        <v>8</v>
      </c>
      <c r="F32" s="107" t="s">
        <v>0</v>
      </c>
      <c r="G32" s="213">
        <v>0</v>
      </c>
      <c r="H32" s="55">
        <f t="shared" si="2"/>
        <v>0</v>
      </c>
      <c r="I32" s="213">
        <v>0</v>
      </c>
      <c r="J32" s="55">
        <f t="shared" si="3"/>
        <v>0</v>
      </c>
    </row>
    <row r="33" spans="1:10" s="5" customFormat="1" x14ac:dyDescent="0.2">
      <c r="A33" s="97" t="s">
        <v>190</v>
      </c>
      <c r="B33" s="104" t="s">
        <v>309</v>
      </c>
      <c r="C33" s="105" t="s">
        <v>58</v>
      </c>
      <c r="D33" s="106" t="s">
        <v>31</v>
      </c>
      <c r="E33" s="115">
        <v>8</v>
      </c>
      <c r="F33" s="107" t="s">
        <v>0</v>
      </c>
      <c r="G33" s="213">
        <v>0</v>
      </c>
      <c r="H33" s="55">
        <f t="shared" si="2"/>
        <v>0</v>
      </c>
      <c r="I33" s="213">
        <v>0</v>
      </c>
      <c r="J33" s="55">
        <f t="shared" si="3"/>
        <v>0</v>
      </c>
    </row>
    <row r="34" spans="1:10" s="5" customFormat="1" x14ac:dyDescent="0.2">
      <c r="A34" s="97" t="s">
        <v>191</v>
      </c>
      <c r="B34" s="104" t="s">
        <v>310</v>
      </c>
      <c r="C34" s="105" t="s">
        <v>311</v>
      </c>
      <c r="D34" s="106" t="s">
        <v>31</v>
      </c>
      <c r="E34" s="115">
        <v>1</v>
      </c>
      <c r="F34" s="107" t="s">
        <v>0</v>
      </c>
      <c r="G34" s="213">
        <v>0</v>
      </c>
      <c r="H34" s="55">
        <f t="shared" si="2"/>
        <v>0</v>
      </c>
      <c r="I34" s="213">
        <v>0</v>
      </c>
      <c r="J34" s="55">
        <f t="shared" si="3"/>
        <v>0</v>
      </c>
    </row>
    <row r="35" spans="1:10" s="5" customFormat="1" x14ac:dyDescent="0.2">
      <c r="A35" s="97" t="s">
        <v>192</v>
      </c>
      <c r="B35" s="104" t="s">
        <v>312</v>
      </c>
      <c r="C35" s="105" t="s">
        <v>313</v>
      </c>
      <c r="D35" s="106" t="s">
        <v>31</v>
      </c>
      <c r="E35" s="115">
        <v>1</v>
      </c>
      <c r="F35" s="107" t="s">
        <v>0</v>
      </c>
      <c r="G35" s="213">
        <v>0</v>
      </c>
      <c r="H35" s="55">
        <f t="shared" si="2"/>
        <v>0</v>
      </c>
      <c r="I35" s="213">
        <v>0</v>
      </c>
      <c r="J35" s="55">
        <f t="shared" si="3"/>
        <v>0</v>
      </c>
    </row>
    <row r="36" spans="1:10" s="5" customFormat="1" x14ac:dyDescent="0.2">
      <c r="A36" s="97" t="s">
        <v>193</v>
      </c>
      <c r="B36" s="104" t="s">
        <v>314</v>
      </c>
      <c r="C36" s="105" t="s">
        <v>315</v>
      </c>
      <c r="D36" s="106" t="s">
        <v>31</v>
      </c>
      <c r="E36" s="115">
        <v>1</v>
      </c>
      <c r="F36" s="107" t="s">
        <v>0</v>
      </c>
      <c r="G36" s="213">
        <v>0</v>
      </c>
      <c r="H36" s="55">
        <f t="shared" si="2"/>
        <v>0</v>
      </c>
      <c r="I36" s="213">
        <v>0</v>
      </c>
      <c r="J36" s="55">
        <f t="shared" si="3"/>
        <v>0</v>
      </c>
    </row>
    <row r="37" spans="1:10" s="5" customFormat="1" x14ac:dyDescent="0.2">
      <c r="A37" s="97" t="s">
        <v>194</v>
      </c>
      <c r="B37" s="104" t="s">
        <v>316</v>
      </c>
      <c r="C37" s="105" t="s">
        <v>317</v>
      </c>
      <c r="D37" s="106" t="s">
        <v>31</v>
      </c>
      <c r="E37" s="115">
        <v>1</v>
      </c>
      <c r="F37" s="107" t="s">
        <v>0</v>
      </c>
      <c r="G37" s="213">
        <v>0</v>
      </c>
      <c r="H37" s="55">
        <f t="shared" si="2"/>
        <v>0</v>
      </c>
      <c r="I37" s="213">
        <v>0</v>
      </c>
      <c r="J37" s="55">
        <f t="shared" si="3"/>
        <v>0</v>
      </c>
    </row>
    <row r="38" spans="1:10" s="5" customFormat="1" x14ac:dyDescent="0.2">
      <c r="A38" s="97" t="s">
        <v>195</v>
      </c>
      <c r="B38" s="104" t="s">
        <v>318</v>
      </c>
      <c r="C38" s="105" t="s">
        <v>319</v>
      </c>
      <c r="D38" s="106" t="s">
        <v>31</v>
      </c>
      <c r="E38" s="115">
        <v>1</v>
      </c>
      <c r="F38" s="107" t="s">
        <v>0</v>
      </c>
      <c r="G38" s="213">
        <v>0</v>
      </c>
      <c r="H38" s="55">
        <f t="shared" si="2"/>
        <v>0</v>
      </c>
      <c r="I38" s="213">
        <v>0</v>
      </c>
      <c r="J38" s="55">
        <f t="shared" si="3"/>
        <v>0</v>
      </c>
    </row>
    <row r="39" spans="1:10" s="5" customFormat="1" x14ac:dyDescent="0.2">
      <c r="A39" s="97" t="s">
        <v>196</v>
      </c>
      <c r="B39" s="104" t="s">
        <v>320</v>
      </c>
      <c r="C39" s="105" t="s">
        <v>321</v>
      </c>
      <c r="D39" s="106" t="s">
        <v>31</v>
      </c>
      <c r="E39" s="115">
        <v>2</v>
      </c>
      <c r="F39" s="107" t="s">
        <v>0</v>
      </c>
      <c r="G39" s="213">
        <v>0</v>
      </c>
      <c r="H39" s="55">
        <f t="shared" si="2"/>
        <v>0</v>
      </c>
      <c r="I39" s="213">
        <v>0</v>
      </c>
      <c r="J39" s="55">
        <f t="shared" si="3"/>
        <v>0</v>
      </c>
    </row>
    <row r="40" spans="1:10" s="5" customFormat="1" x14ac:dyDescent="0.2">
      <c r="A40" s="97" t="s">
        <v>197</v>
      </c>
      <c r="B40" s="104" t="s">
        <v>322</v>
      </c>
      <c r="C40" s="105" t="s">
        <v>323</v>
      </c>
      <c r="D40" s="106" t="s">
        <v>31</v>
      </c>
      <c r="E40" s="115">
        <v>2</v>
      </c>
      <c r="F40" s="107" t="s">
        <v>0</v>
      </c>
      <c r="G40" s="213">
        <v>0</v>
      </c>
      <c r="H40" s="55">
        <f t="shared" si="2"/>
        <v>0</v>
      </c>
      <c r="I40" s="213">
        <v>0</v>
      </c>
      <c r="J40" s="55">
        <f t="shared" si="3"/>
        <v>0</v>
      </c>
    </row>
    <row r="41" spans="1:10" s="5" customFormat="1" x14ac:dyDescent="0.2">
      <c r="A41" s="97" t="s">
        <v>198</v>
      </c>
      <c r="B41" s="104" t="s">
        <v>324</v>
      </c>
      <c r="C41" s="105"/>
      <c r="D41" s="106" t="s">
        <v>31</v>
      </c>
      <c r="E41" s="115">
        <v>1</v>
      </c>
      <c r="F41" s="107" t="s">
        <v>0</v>
      </c>
      <c r="G41" s="213">
        <v>0</v>
      </c>
      <c r="H41" s="55">
        <f t="shared" si="2"/>
        <v>0</v>
      </c>
      <c r="I41" s="213">
        <v>0</v>
      </c>
      <c r="J41" s="55">
        <f t="shared" si="3"/>
        <v>0</v>
      </c>
    </row>
    <row r="42" spans="1:10" s="5" customFormat="1" ht="27.6" customHeight="1" x14ac:dyDescent="0.2">
      <c r="A42" s="97" t="s">
        <v>199</v>
      </c>
      <c r="B42" s="104" t="s">
        <v>325</v>
      </c>
      <c r="C42" s="105"/>
      <c r="D42" s="106" t="s">
        <v>31</v>
      </c>
      <c r="E42" s="115">
        <v>1</v>
      </c>
      <c r="F42" s="107" t="s">
        <v>0</v>
      </c>
      <c r="G42" s="213">
        <v>0</v>
      </c>
      <c r="H42" s="55">
        <f t="shared" si="2"/>
        <v>0</v>
      </c>
      <c r="I42" s="213">
        <v>0</v>
      </c>
      <c r="J42" s="55">
        <f t="shared" si="3"/>
        <v>0</v>
      </c>
    </row>
    <row r="43" spans="1:10" s="5" customFormat="1" x14ac:dyDescent="0.2">
      <c r="A43" s="97" t="s">
        <v>200</v>
      </c>
      <c r="B43" s="104" t="s">
        <v>326</v>
      </c>
      <c r="C43" s="105" t="s">
        <v>327</v>
      </c>
      <c r="D43" s="106" t="s">
        <v>31</v>
      </c>
      <c r="E43" s="115">
        <v>1</v>
      </c>
      <c r="F43" s="107" t="s">
        <v>0</v>
      </c>
      <c r="G43" s="213">
        <v>0</v>
      </c>
      <c r="H43" s="55">
        <f t="shared" si="2"/>
        <v>0</v>
      </c>
      <c r="I43" s="213">
        <v>0</v>
      </c>
      <c r="J43" s="55">
        <f t="shared" si="3"/>
        <v>0</v>
      </c>
    </row>
    <row r="44" spans="1:10" s="5" customFormat="1" x14ac:dyDescent="0.2">
      <c r="A44" s="97" t="s">
        <v>201</v>
      </c>
      <c r="B44" s="104" t="s">
        <v>328</v>
      </c>
      <c r="C44" s="105" t="s">
        <v>50</v>
      </c>
      <c r="D44" s="106" t="s">
        <v>31</v>
      </c>
      <c r="E44" s="115">
        <v>7</v>
      </c>
      <c r="F44" s="107" t="s">
        <v>0</v>
      </c>
      <c r="G44" s="213">
        <v>0</v>
      </c>
      <c r="H44" s="55">
        <f t="shared" si="2"/>
        <v>0</v>
      </c>
      <c r="I44" s="213">
        <v>0</v>
      </c>
      <c r="J44" s="55">
        <f t="shared" si="3"/>
        <v>0</v>
      </c>
    </row>
    <row r="45" spans="1:10" s="5" customFormat="1" x14ac:dyDescent="0.2">
      <c r="A45" s="97" t="s">
        <v>202</v>
      </c>
      <c r="B45" s="104" t="s">
        <v>329</v>
      </c>
      <c r="C45" s="105" t="s">
        <v>51</v>
      </c>
      <c r="D45" s="106" t="s">
        <v>31</v>
      </c>
      <c r="E45" s="115">
        <v>2</v>
      </c>
      <c r="F45" s="107" t="s">
        <v>0</v>
      </c>
      <c r="G45" s="213">
        <v>0</v>
      </c>
      <c r="H45" s="55">
        <f t="shared" si="2"/>
        <v>0</v>
      </c>
      <c r="I45" s="213">
        <v>0</v>
      </c>
      <c r="J45" s="55">
        <f t="shared" si="3"/>
        <v>0</v>
      </c>
    </row>
    <row r="46" spans="1:10" s="5" customFormat="1" x14ac:dyDescent="0.2">
      <c r="A46" s="97" t="s">
        <v>203</v>
      </c>
      <c r="B46" s="104" t="s">
        <v>52</v>
      </c>
      <c r="C46" s="105"/>
      <c r="D46" s="106" t="s">
        <v>31</v>
      </c>
      <c r="E46" s="115">
        <v>2</v>
      </c>
      <c r="F46" s="107" t="s">
        <v>0</v>
      </c>
      <c r="G46" s="213">
        <v>0</v>
      </c>
      <c r="H46" s="55">
        <f t="shared" si="2"/>
        <v>0</v>
      </c>
      <c r="I46" s="213">
        <v>0</v>
      </c>
      <c r="J46" s="55">
        <f t="shared" si="3"/>
        <v>0</v>
      </c>
    </row>
    <row r="47" spans="1:10" s="5" customFormat="1" x14ac:dyDescent="0.2">
      <c r="A47" s="97" t="s">
        <v>204</v>
      </c>
      <c r="B47" s="104" t="s">
        <v>69</v>
      </c>
      <c r="C47" s="105"/>
      <c r="D47" s="106" t="s">
        <v>31</v>
      </c>
      <c r="E47" s="115">
        <v>1</v>
      </c>
      <c r="F47" s="107" t="s">
        <v>0</v>
      </c>
      <c r="G47" s="213">
        <v>0</v>
      </c>
      <c r="H47" s="55">
        <f t="shared" si="2"/>
        <v>0</v>
      </c>
      <c r="I47" s="213">
        <v>0</v>
      </c>
      <c r="J47" s="55">
        <f t="shared" si="3"/>
        <v>0</v>
      </c>
    </row>
    <row r="48" spans="1:10" s="5" customFormat="1" x14ac:dyDescent="0.2">
      <c r="A48" s="97" t="s">
        <v>205</v>
      </c>
      <c r="B48" s="104" t="s">
        <v>53</v>
      </c>
      <c r="C48" s="105"/>
      <c r="D48" s="106" t="s">
        <v>31</v>
      </c>
      <c r="E48" s="115">
        <v>2</v>
      </c>
      <c r="F48" s="107" t="s">
        <v>0</v>
      </c>
      <c r="G48" s="213">
        <v>0</v>
      </c>
      <c r="H48" s="55">
        <f t="shared" si="2"/>
        <v>0</v>
      </c>
      <c r="I48" s="213">
        <v>0</v>
      </c>
      <c r="J48" s="55">
        <f t="shared" si="3"/>
        <v>0</v>
      </c>
    </row>
    <row r="49" spans="1:11" s="5" customFormat="1" x14ac:dyDescent="0.2">
      <c r="A49" s="97" t="s">
        <v>206</v>
      </c>
      <c r="B49" s="104" t="s">
        <v>330</v>
      </c>
      <c r="C49" s="105"/>
      <c r="D49" s="106" t="s">
        <v>31</v>
      </c>
      <c r="E49" s="115">
        <v>2</v>
      </c>
      <c r="F49" s="107" t="s">
        <v>0</v>
      </c>
      <c r="G49" s="213">
        <v>0</v>
      </c>
      <c r="H49" s="55">
        <f t="shared" si="2"/>
        <v>0</v>
      </c>
      <c r="I49" s="213">
        <v>0</v>
      </c>
      <c r="J49" s="55">
        <f t="shared" si="3"/>
        <v>0</v>
      </c>
    </row>
    <row r="50" spans="1:11" s="5" customFormat="1" x14ac:dyDescent="0.2">
      <c r="A50" s="97" t="s">
        <v>207</v>
      </c>
      <c r="B50" s="104" t="s">
        <v>331</v>
      </c>
      <c r="C50" s="105" t="s">
        <v>75</v>
      </c>
      <c r="D50" s="106" t="s">
        <v>31</v>
      </c>
      <c r="E50" s="115">
        <v>42</v>
      </c>
      <c r="F50" s="107" t="s">
        <v>0</v>
      </c>
      <c r="G50" s="213">
        <v>0</v>
      </c>
      <c r="H50" s="55">
        <f t="shared" si="2"/>
        <v>0</v>
      </c>
      <c r="I50" s="213">
        <v>0</v>
      </c>
      <c r="J50" s="55">
        <f t="shared" si="3"/>
        <v>0</v>
      </c>
    </row>
    <row r="51" spans="1:11" s="5" customFormat="1" x14ac:dyDescent="0.2">
      <c r="A51" s="97" t="s">
        <v>208</v>
      </c>
      <c r="B51" s="104" t="s">
        <v>332</v>
      </c>
      <c r="C51" s="105" t="s">
        <v>76</v>
      </c>
      <c r="D51" s="106" t="s">
        <v>31</v>
      </c>
      <c r="E51" s="115">
        <v>3</v>
      </c>
      <c r="F51" s="107" t="s">
        <v>0</v>
      </c>
      <c r="G51" s="213">
        <v>0</v>
      </c>
      <c r="H51" s="55">
        <f t="shared" si="2"/>
        <v>0</v>
      </c>
      <c r="I51" s="213">
        <v>0</v>
      </c>
      <c r="J51" s="55">
        <f t="shared" si="3"/>
        <v>0</v>
      </c>
    </row>
    <row r="52" spans="1:11" s="5" customFormat="1" x14ac:dyDescent="0.2">
      <c r="A52" s="97" t="s">
        <v>209</v>
      </c>
      <c r="B52" s="104" t="s">
        <v>333</v>
      </c>
      <c r="C52" s="105" t="s">
        <v>77</v>
      </c>
      <c r="D52" s="106" t="s">
        <v>31</v>
      </c>
      <c r="E52" s="115">
        <v>3</v>
      </c>
      <c r="F52" s="107" t="s">
        <v>0</v>
      </c>
      <c r="G52" s="213">
        <v>0</v>
      </c>
      <c r="H52" s="55">
        <f t="shared" si="2"/>
        <v>0</v>
      </c>
      <c r="I52" s="213">
        <v>0</v>
      </c>
      <c r="J52" s="55">
        <f t="shared" si="3"/>
        <v>0</v>
      </c>
    </row>
    <row r="53" spans="1:11" s="5" customFormat="1" x14ac:dyDescent="0.2">
      <c r="A53" s="97" t="s">
        <v>210</v>
      </c>
      <c r="B53" s="104" t="s">
        <v>78</v>
      </c>
      <c r="C53" s="105" t="s">
        <v>79</v>
      </c>
      <c r="D53" s="106" t="s">
        <v>31</v>
      </c>
      <c r="E53" s="115">
        <v>1</v>
      </c>
      <c r="F53" s="107" t="s">
        <v>0</v>
      </c>
      <c r="G53" s="213">
        <v>0</v>
      </c>
      <c r="H53" s="55">
        <f t="shared" si="2"/>
        <v>0</v>
      </c>
      <c r="I53" s="213">
        <v>0</v>
      </c>
      <c r="J53" s="55">
        <f t="shared" si="3"/>
        <v>0</v>
      </c>
    </row>
    <row r="54" spans="1:11" s="5" customFormat="1" x14ac:dyDescent="0.2">
      <c r="A54" s="97" t="s">
        <v>211</v>
      </c>
      <c r="B54" s="104" t="s">
        <v>80</v>
      </c>
      <c r="C54" s="105" t="s">
        <v>90</v>
      </c>
      <c r="D54" s="106" t="s">
        <v>31</v>
      </c>
      <c r="E54" s="115">
        <v>2</v>
      </c>
      <c r="F54" s="107" t="s">
        <v>0</v>
      </c>
      <c r="G54" s="213">
        <v>0</v>
      </c>
      <c r="H54" s="55">
        <f t="shared" si="2"/>
        <v>0</v>
      </c>
      <c r="I54" s="213">
        <v>0</v>
      </c>
      <c r="J54" s="55">
        <f t="shared" si="3"/>
        <v>0</v>
      </c>
    </row>
    <row r="55" spans="1:11" s="5" customFormat="1" x14ac:dyDescent="0.2">
      <c r="A55" s="97" t="s">
        <v>212</v>
      </c>
      <c r="B55" s="104" t="s">
        <v>334</v>
      </c>
      <c r="C55" s="105" t="s">
        <v>335</v>
      </c>
      <c r="D55" s="106" t="s">
        <v>31</v>
      </c>
      <c r="E55" s="115">
        <v>22</v>
      </c>
      <c r="F55" s="107" t="s">
        <v>0</v>
      </c>
      <c r="G55" s="213">
        <v>0</v>
      </c>
      <c r="H55" s="55">
        <f t="shared" si="2"/>
        <v>0</v>
      </c>
      <c r="I55" s="213">
        <v>0</v>
      </c>
      <c r="J55" s="55">
        <f t="shared" si="3"/>
        <v>0</v>
      </c>
    </row>
    <row r="56" spans="1:11" s="7" customFormat="1" ht="13.5" thickBot="1" x14ac:dyDescent="0.25">
      <c r="A56" s="117"/>
      <c r="B56" s="72"/>
      <c r="C56" s="118"/>
      <c r="D56" s="119"/>
      <c r="E56" s="120"/>
      <c r="F56" s="120"/>
      <c r="G56" s="55"/>
      <c r="H56" s="55"/>
      <c r="I56" s="55"/>
      <c r="J56" s="55"/>
    </row>
    <row r="57" spans="1:11" s="6" customFormat="1" x14ac:dyDescent="0.2">
      <c r="A57" s="77"/>
      <c r="B57" s="173" t="s">
        <v>132</v>
      </c>
      <c r="C57" s="78"/>
      <c r="D57" s="78"/>
      <c r="E57" s="79"/>
      <c r="F57" s="80"/>
      <c r="G57" s="175" t="s">
        <v>128</v>
      </c>
      <c r="H57" s="176"/>
      <c r="I57" s="175" t="s">
        <v>129</v>
      </c>
      <c r="J57" s="177"/>
      <c r="K57" s="8"/>
    </row>
    <row r="58" spans="1:11" s="6" customFormat="1" x14ac:dyDescent="0.2">
      <c r="A58" s="81"/>
      <c r="B58" s="174"/>
      <c r="C58" s="82"/>
      <c r="D58" s="82"/>
      <c r="E58" s="83"/>
      <c r="F58" s="84"/>
      <c r="G58" s="178">
        <f>SUM(H5:H56)</f>
        <v>0</v>
      </c>
      <c r="H58" s="179"/>
      <c r="I58" s="178">
        <f>SUM(J5:J56)</f>
        <v>0</v>
      </c>
      <c r="J58" s="180"/>
      <c r="K58" s="9"/>
    </row>
    <row r="59" spans="1:11" s="6" customFormat="1" ht="15" x14ac:dyDescent="0.2">
      <c r="A59" s="85"/>
      <c r="B59" s="183" t="s">
        <v>133</v>
      </c>
      <c r="C59" s="183"/>
      <c r="D59" s="183"/>
      <c r="E59" s="183"/>
      <c r="F59" s="86"/>
      <c r="G59" s="87"/>
      <c r="H59" s="88"/>
      <c r="I59" s="184">
        <f>G58+I58</f>
        <v>0</v>
      </c>
      <c r="J59" s="185"/>
      <c r="K59" s="9"/>
    </row>
    <row r="60" spans="1:11" s="6" customFormat="1" ht="15" x14ac:dyDescent="0.2">
      <c r="A60" s="89"/>
      <c r="B60" s="186" t="s">
        <v>134</v>
      </c>
      <c r="C60" s="186"/>
      <c r="D60" s="186"/>
      <c r="E60" s="186"/>
      <c r="F60" s="90"/>
      <c r="G60" s="91"/>
      <c r="H60" s="92"/>
      <c r="I60" s="187">
        <f>SUM(I59*0.21)</f>
        <v>0</v>
      </c>
      <c r="J60" s="188"/>
      <c r="K60" s="9"/>
    </row>
    <row r="61" spans="1:11" s="6" customFormat="1" ht="15.75" thickBot="1" x14ac:dyDescent="0.25">
      <c r="A61" s="93"/>
      <c r="B61" s="193" t="s">
        <v>135</v>
      </c>
      <c r="C61" s="193"/>
      <c r="D61" s="193"/>
      <c r="E61" s="193"/>
      <c r="F61" s="94"/>
      <c r="G61" s="95"/>
      <c r="H61" s="96"/>
      <c r="I61" s="194">
        <f>SUM(I59:J60)</f>
        <v>0</v>
      </c>
      <c r="J61" s="195"/>
      <c r="K61" s="9"/>
    </row>
  </sheetData>
  <sheetProtection algorithmName="SHA-512" hashValue="31tXZOeHY0UuW0epvR9GsJlwvRnMn7armCAPVg24NTx63u+uKeMvfhOEMkwhIs4OpjJRQfsjCU5QKCUDlFhxzQ==" saltValue="x6f/jWSmMl+XvnpU+Uqvmw==" spinCount="100000" sheet="1" objects="1" scenarios="1"/>
  <mergeCells count="22">
    <mergeCell ref="B57:B58"/>
    <mergeCell ref="G57:H57"/>
    <mergeCell ref="I57:J57"/>
    <mergeCell ref="G58:H58"/>
    <mergeCell ref="I58:J58"/>
    <mergeCell ref="G2:H2"/>
    <mergeCell ref="I2:J2"/>
    <mergeCell ref="A4:F4"/>
    <mergeCell ref="A7:F7"/>
    <mergeCell ref="A12:F12"/>
    <mergeCell ref="A2:A3"/>
    <mergeCell ref="B2:B3"/>
    <mergeCell ref="C2:C3"/>
    <mergeCell ref="D2:D3"/>
    <mergeCell ref="E2:E3"/>
    <mergeCell ref="F2:F3"/>
    <mergeCell ref="B59:E59"/>
    <mergeCell ref="I59:J59"/>
    <mergeCell ref="B60:E60"/>
    <mergeCell ref="I60:J60"/>
    <mergeCell ref="B61:E61"/>
    <mergeCell ref="I61:J61"/>
  </mergeCells>
  <pageMargins left="0.25" right="0.25" top="0.75" bottom="0.75" header="0.3" footer="0.3"/>
  <pageSetup paperSize="9" fitToHeight="0" orientation="landscape" r:id="rId1"/>
  <headerFooter alignWithMargins="0">
    <oddHeader>&amp;C&amp;F &amp;A</oddHeader>
    <oddFooter>&amp;"Helvetica,Regular"&amp;11&amp;P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66"/>
  <sheetViews>
    <sheetView showGridLines="0" view="pageBreakPreview" zoomScale="90" zoomScaleNormal="100" zoomScaleSheetLayoutView="90" workbookViewId="0">
      <selection activeCell="I66" sqref="I66:J66"/>
    </sheetView>
  </sheetViews>
  <sheetFormatPr defaultColWidth="9.140625" defaultRowHeight="12.75" x14ac:dyDescent="0.2"/>
  <cols>
    <col min="1" max="1" width="4.28515625" style="1" customWidth="1"/>
    <col min="2" max="2" width="36.85546875" style="4" customWidth="1"/>
    <col min="3" max="3" width="25.5703125" style="3" customWidth="1"/>
    <col min="4" max="4" width="12.5703125" style="3" bestFit="1" customWidth="1"/>
    <col min="5" max="5" width="5.140625" style="2" bestFit="1" customWidth="1"/>
    <col min="6" max="6" width="5.7109375" style="1" customWidth="1"/>
    <col min="7" max="9" width="9.140625" style="1"/>
    <col min="10" max="10" width="10.28515625" style="1" customWidth="1"/>
    <col min="11" max="16384" width="9.140625" style="1"/>
  </cols>
  <sheetData>
    <row r="1" spans="1:10" ht="19.5" thickBot="1" x14ac:dyDescent="0.35">
      <c r="A1" s="99"/>
      <c r="B1" s="100"/>
      <c r="C1" s="101"/>
      <c r="D1" s="102"/>
      <c r="E1" s="102"/>
      <c r="F1" s="102"/>
      <c r="G1" s="38"/>
      <c r="H1" s="40"/>
      <c r="I1" s="41"/>
      <c r="J1" s="41"/>
    </row>
    <row r="2" spans="1:10" s="6" customFormat="1" x14ac:dyDescent="0.2">
      <c r="A2" s="158" t="s">
        <v>15</v>
      </c>
      <c r="B2" s="201" t="s">
        <v>14</v>
      </c>
      <c r="C2" s="162" t="s">
        <v>13</v>
      </c>
      <c r="D2" s="203" t="s">
        <v>12</v>
      </c>
      <c r="E2" s="205" t="s">
        <v>91</v>
      </c>
      <c r="F2" s="181" t="s">
        <v>11</v>
      </c>
      <c r="G2" s="196" t="s">
        <v>128</v>
      </c>
      <c r="H2" s="197"/>
      <c r="I2" s="196" t="s">
        <v>129</v>
      </c>
      <c r="J2" s="198"/>
    </row>
    <row r="3" spans="1:10" s="6" customFormat="1" ht="15.6" customHeight="1" thickBot="1" x14ac:dyDescent="0.25">
      <c r="A3" s="159"/>
      <c r="B3" s="202"/>
      <c r="C3" s="163"/>
      <c r="D3" s="204"/>
      <c r="E3" s="206"/>
      <c r="F3" s="182"/>
      <c r="G3" s="42" t="s">
        <v>130</v>
      </c>
      <c r="H3" s="42" t="s">
        <v>131</v>
      </c>
      <c r="I3" s="42" t="s">
        <v>130</v>
      </c>
      <c r="J3" s="43" t="s">
        <v>131</v>
      </c>
    </row>
    <row r="4" spans="1:10" s="5" customFormat="1" x14ac:dyDescent="0.2">
      <c r="A4" s="199" t="s">
        <v>20</v>
      </c>
      <c r="B4" s="200"/>
      <c r="C4" s="200"/>
      <c r="D4" s="200"/>
      <c r="E4" s="200"/>
      <c r="F4" s="200"/>
      <c r="G4" s="46"/>
      <c r="H4" s="146"/>
      <c r="I4" s="49"/>
      <c r="J4" s="50"/>
    </row>
    <row r="5" spans="1:10" s="5" customFormat="1" ht="22.5" x14ac:dyDescent="0.2">
      <c r="A5" s="97" t="s">
        <v>102</v>
      </c>
      <c r="B5" s="104" t="s">
        <v>277</v>
      </c>
      <c r="C5" s="105" t="s">
        <v>65</v>
      </c>
      <c r="D5" s="106" t="s">
        <v>21</v>
      </c>
      <c r="E5" s="107">
        <v>1</v>
      </c>
      <c r="F5" s="107" t="s">
        <v>0</v>
      </c>
      <c r="G5" s="213">
        <v>0</v>
      </c>
      <c r="H5" s="55">
        <f>E5*G5</f>
        <v>0</v>
      </c>
      <c r="I5" s="213">
        <v>0</v>
      </c>
      <c r="J5" s="55">
        <f>E5*I5</f>
        <v>0</v>
      </c>
    </row>
    <row r="6" spans="1:10" s="5" customFormat="1" x14ac:dyDescent="0.2">
      <c r="A6" s="97" t="s">
        <v>103</v>
      </c>
      <c r="B6" s="104" t="s">
        <v>279</v>
      </c>
      <c r="C6" s="108" t="s">
        <v>67</v>
      </c>
      <c r="D6" s="106" t="s">
        <v>21</v>
      </c>
      <c r="E6" s="109">
        <v>1</v>
      </c>
      <c r="F6" s="107" t="s">
        <v>0</v>
      </c>
      <c r="G6" s="213">
        <v>0</v>
      </c>
      <c r="H6" s="55">
        <f t="shared" ref="H6:H8" si="0">E6*G6</f>
        <v>0</v>
      </c>
      <c r="I6" s="213">
        <v>0</v>
      </c>
      <c r="J6" s="55">
        <f t="shared" ref="J6:J8" si="1">E6*I6</f>
        <v>0</v>
      </c>
    </row>
    <row r="7" spans="1:10" s="5" customFormat="1" x14ac:dyDescent="0.2">
      <c r="A7" s="97" t="s">
        <v>104</v>
      </c>
      <c r="B7" s="104" t="s">
        <v>280</v>
      </c>
      <c r="C7" s="108" t="s">
        <v>68</v>
      </c>
      <c r="D7" s="106" t="s">
        <v>21</v>
      </c>
      <c r="E7" s="109">
        <v>1</v>
      </c>
      <c r="F7" s="107" t="s">
        <v>0</v>
      </c>
      <c r="G7" s="213">
        <v>0</v>
      </c>
      <c r="H7" s="55">
        <f t="shared" si="0"/>
        <v>0</v>
      </c>
      <c r="I7" s="213">
        <v>0</v>
      </c>
      <c r="J7" s="55">
        <f t="shared" si="1"/>
        <v>0</v>
      </c>
    </row>
    <row r="8" spans="1:10" s="5" customFormat="1" x14ac:dyDescent="0.2">
      <c r="A8" s="97" t="s">
        <v>105</v>
      </c>
      <c r="B8" s="104" t="s">
        <v>431</v>
      </c>
      <c r="C8" s="108" t="s">
        <v>432</v>
      </c>
      <c r="D8" s="106" t="s">
        <v>21</v>
      </c>
      <c r="E8" s="109">
        <v>1</v>
      </c>
      <c r="F8" s="107" t="s">
        <v>0</v>
      </c>
      <c r="G8" s="213">
        <v>0</v>
      </c>
      <c r="H8" s="55">
        <f t="shared" si="0"/>
        <v>0</v>
      </c>
      <c r="I8" s="213">
        <v>0</v>
      </c>
      <c r="J8" s="55">
        <f t="shared" si="1"/>
        <v>0</v>
      </c>
    </row>
    <row r="9" spans="1:10" s="5" customFormat="1" x14ac:dyDescent="0.2">
      <c r="A9" s="110"/>
      <c r="B9" s="111"/>
      <c r="C9" s="112"/>
      <c r="D9" s="113"/>
      <c r="E9" s="114"/>
      <c r="F9" s="115"/>
      <c r="G9" s="55"/>
      <c r="H9" s="55"/>
      <c r="I9" s="55"/>
      <c r="J9" s="55"/>
    </row>
    <row r="10" spans="1:10" s="5" customFormat="1" x14ac:dyDescent="0.2">
      <c r="A10" s="199" t="s">
        <v>138</v>
      </c>
      <c r="B10" s="200"/>
      <c r="C10" s="200"/>
      <c r="D10" s="200"/>
      <c r="E10" s="200"/>
      <c r="F10" s="200"/>
      <c r="G10" s="46"/>
      <c r="H10" s="146"/>
      <c r="I10" s="49"/>
      <c r="J10" s="49"/>
    </row>
    <row r="11" spans="1:10" s="5" customFormat="1" ht="25.15" customHeight="1" x14ac:dyDescent="0.2">
      <c r="A11" s="97" t="s">
        <v>117</v>
      </c>
      <c r="B11" s="104" t="s">
        <v>161</v>
      </c>
      <c r="C11" s="105" t="s">
        <v>30</v>
      </c>
      <c r="D11" s="106" t="s">
        <v>31</v>
      </c>
      <c r="E11" s="107" t="s">
        <v>32</v>
      </c>
      <c r="F11" s="107" t="s">
        <v>0</v>
      </c>
      <c r="G11" s="213">
        <v>0</v>
      </c>
      <c r="H11" s="55">
        <f t="shared" ref="H11:H19" si="2">E11*G11</f>
        <v>0</v>
      </c>
      <c r="I11" s="213">
        <v>0</v>
      </c>
      <c r="J11" s="55">
        <f t="shared" ref="J11:J19" si="3">E11*I11</f>
        <v>0</v>
      </c>
    </row>
    <row r="12" spans="1:10" s="5" customFormat="1" x14ac:dyDescent="0.2">
      <c r="A12" s="97" t="s">
        <v>118</v>
      </c>
      <c r="B12" s="104" t="s">
        <v>162</v>
      </c>
      <c r="C12" s="108" t="s">
        <v>33</v>
      </c>
      <c r="D12" s="106" t="s">
        <v>31</v>
      </c>
      <c r="E12" s="109" t="s">
        <v>32</v>
      </c>
      <c r="F12" s="107" t="s">
        <v>0</v>
      </c>
      <c r="G12" s="213">
        <v>0</v>
      </c>
      <c r="H12" s="55">
        <f t="shared" si="2"/>
        <v>0</v>
      </c>
      <c r="I12" s="213">
        <v>0</v>
      </c>
      <c r="J12" s="55">
        <f t="shared" si="3"/>
        <v>0</v>
      </c>
    </row>
    <row r="13" spans="1:10" s="5" customFormat="1" x14ac:dyDescent="0.2">
      <c r="A13" s="97" t="s">
        <v>119</v>
      </c>
      <c r="B13" s="104" t="s">
        <v>163</v>
      </c>
      <c r="C13" s="108" t="s">
        <v>34</v>
      </c>
      <c r="D13" s="106" t="s">
        <v>31</v>
      </c>
      <c r="E13" s="109" t="s">
        <v>32</v>
      </c>
      <c r="F13" s="107" t="s">
        <v>0</v>
      </c>
      <c r="G13" s="213">
        <v>0</v>
      </c>
      <c r="H13" s="55">
        <f t="shared" si="2"/>
        <v>0</v>
      </c>
      <c r="I13" s="213">
        <v>0</v>
      </c>
      <c r="J13" s="55">
        <f t="shared" si="3"/>
        <v>0</v>
      </c>
    </row>
    <row r="14" spans="1:10" s="5" customFormat="1" x14ac:dyDescent="0.2">
      <c r="A14" s="97" t="s">
        <v>136</v>
      </c>
      <c r="B14" s="104" t="s">
        <v>35</v>
      </c>
      <c r="C14" s="108" t="s">
        <v>36</v>
      </c>
      <c r="D14" s="106" t="s">
        <v>31</v>
      </c>
      <c r="E14" s="109" t="s">
        <v>32</v>
      </c>
      <c r="F14" s="107" t="s">
        <v>0</v>
      </c>
      <c r="G14" s="213">
        <v>0</v>
      </c>
      <c r="H14" s="55">
        <f t="shared" si="2"/>
        <v>0</v>
      </c>
      <c r="I14" s="213">
        <v>0</v>
      </c>
      <c r="J14" s="55">
        <f t="shared" si="3"/>
        <v>0</v>
      </c>
    </row>
    <row r="15" spans="1:10" s="5" customFormat="1" x14ac:dyDescent="0.2">
      <c r="A15" s="97" t="s">
        <v>169</v>
      </c>
      <c r="B15" s="104" t="s">
        <v>37</v>
      </c>
      <c r="C15" s="108" t="s">
        <v>38</v>
      </c>
      <c r="D15" s="106" t="s">
        <v>31</v>
      </c>
      <c r="E15" s="109" t="s">
        <v>32</v>
      </c>
      <c r="F15" s="107" t="s">
        <v>0</v>
      </c>
      <c r="G15" s="213">
        <v>0</v>
      </c>
      <c r="H15" s="55">
        <f t="shared" si="2"/>
        <v>0</v>
      </c>
      <c r="I15" s="213">
        <v>0</v>
      </c>
      <c r="J15" s="55">
        <f t="shared" si="3"/>
        <v>0</v>
      </c>
    </row>
    <row r="16" spans="1:10" s="5" customFormat="1" x14ac:dyDescent="0.2">
      <c r="A16" s="97" t="s">
        <v>170</v>
      </c>
      <c r="B16" s="104" t="s">
        <v>39</v>
      </c>
      <c r="C16" s="108" t="s">
        <v>40</v>
      </c>
      <c r="D16" s="106" t="s">
        <v>31</v>
      </c>
      <c r="E16" s="109" t="s">
        <v>32</v>
      </c>
      <c r="F16" s="107" t="s">
        <v>0</v>
      </c>
      <c r="G16" s="213">
        <v>0</v>
      </c>
      <c r="H16" s="55">
        <f t="shared" si="2"/>
        <v>0</v>
      </c>
      <c r="I16" s="213">
        <v>0</v>
      </c>
      <c r="J16" s="55">
        <f t="shared" si="3"/>
        <v>0</v>
      </c>
    </row>
    <row r="17" spans="1:10" s="5" customFormat="1" x14ac:dyDescent="0.2">
      <c r="A17" s="116" t="s">
        <v>171</v>
      </c>
      <c r="B17" s="104" t="s">
        <v>41</v>
      </c>
      <c r="C17" s="108" t="s">
        <v>42</v>
      </c>
      <c r="D17" s="106" t="s">
        <v>31</v>
      </c>
      <c r="E17" s="109" t="s">
        <v>32</v>
      </c>
      <c r="F17" s="107" t="s">
        <v>0</v>
      </c>
      <c r="G17" s="213">
        <v>0</v>
      </c>
      <c r="H17" s="55">
        <f t="shared" si="2"/>
        <v>0</v>
      </c>
      <c r="I17" s="213">
        <v>0</v>
      </c>
      <c r="J17" s="55">
        <f t="shared" si="3"/>
        <v>0</v>
      </c>
    </row>
    <row r="18" spans="1:10" s="5" customFormat="1" x14ac:dyDescent="0.2">
      <c r="A18" s="116" t="s">
        <v>172</v>
      </c>
      <c r="B18" s="104" t="s">
        <v>43</v>
      </c>
      <c r="C18" s="108" t="s">
        <v>44</v>
      </c>
      <c r="D18" s="106" t="s">
        <v>31</v>
      </c>
      <c r="E18" s="109" t="s">
        <v>32</v>
      </c>
      <c r="F18" s="107" t="s">
        <v>0</v>
      </c>
      <c r="G18" s="213">
        <v>0</v>
      </c>
      <c r="H18" s="55">
        <f t="shared" si="2"/>
        <v>0</v>
      </c>
      <c r="I18" s="213">
        <v>0</v>
      </c>
      <c r="J18" s="55">
        <f t="shared" si="3"/>
        <v>0</v>
      </c>
    </row>
    <row r="19" spans="1:10" s="5" customFormat="1" x14ac:dyDescent="0.2">
      <c r="A19" s="116" t="s">
        <v>173</v>
      </c>
      <c r="B19" s="104" t="s">
        <v>137</v>
      </c>
      <c r="C19" s="108"/>
      <c r="D19" s="106"/>
      <c r="E19" s="109">
        <v>1</v>
      </c>
      <c r="F19" s="107" t="s">
        <v>0</v>
      </c>
      <c r="G19" s="213">
        <v>0</v>
      </c>
      <c r="H19" s="55">
        <f t="shared" si="2"/>
        <v>0</v>
      </c>
      <c r="I19" s="213">
        <v>0</v>
      </c>
      <c r="J19" s="55">
        <f t="shared" si="3"/>
        <v>0</v>
      </c>
    </row>
    <row r="20" spans="1:10" s="5" customFormat="1" x14ac:dyDescent="0.2">
      <c r="A20" s="116"/>
      <c r="B20" s="104"/>
      <c r="C20" s="108"/>
      <c r="D20" s="106"/>
      <c r="E20" s="109"/>
      <c r="F20" s="107"/>
      <c r="G20" s="55"/>
      <c r="H20" s="55"/>
      <c r="I20" s="55"/>
      <c r="J20" s="55"/>
    </row>
    <row r="21" spans="1:10" s="5" customFormat="1" x14ac:dyDescent="0.2">
      <c r="A21" s="199" t="s">
        <v>92</v>
      </c>
      <c r="B21" s="200"/>
      <c r="C21" s="200"/>
      <c r="D21" s="200"/>
      <c r="E21" s="200"/>
      <c r="F21" s="200"/>
      <c r="G21" s="146"/>
      <c r="H21" s="146"/>
      <c r="I21" s="49"/>
      <c r="J21" s="49"/>
    </row>
    <row r="22" spans="1:10" s="5" customFormat="1" x14ac:dyDescent="0.2">
      <c r="A22" s="97" t="s">
        <v>120</v>
      </c>
      <c r="B22" s="147" t="s">
        <v>287</v>
      </c>
      <c r="C22" s="148" t="s">
        <v>288</v>
      </c>
      <c r="D22" s="124" t="s">
        <v>31</v>
      </c>
      <c r="E22" s="151">
        <v>1</v>
      </c>
      <c r="F22" s="136" t="s">
        <v>0</v>
      </c>
      <c r="G22" s="213">
        <v>0</v>
      </c>
      <c r="H22" s="55">
        <f t="shared" ref="H22:H60" si="4">E22*G22</f>
        <v>0</v>
      </c>
      <c r="I22" s="213">
        <v>0</v>
      </c>
      <c r="J22" s="55">
        <f t="shared" ref="J22:J60" si="5">E22*I22</f>
        <v>0</v>
      </c>
    </row>
    <row r="23" spans="1:10" s="5" customFormat="1" x14ac:dyDescent="0.2">
      <c r="A23" s="97" t="s">
        <v>121</v>
      </c>
      <c r="B23" s="147" t="s">
        <v>289</v>
      </c>
      <c r="C23" s="148" t="s">
        <v>49</v>
      </c>
      <c r="D23" s="124" t="s">
        <v>31</v>
      </c>
      <c r="E23" s="151">
        <v>1</v>
      </c>
      <c r="F23" s="107" t="s">
        <v>0</v>
      </c>
      <c r="G23" s="213">
        <v>0</v>
      </c>
      <c r="H23" s="55">
        <f t="shared" si="4"/>
        <v>0</v>
      </c>
      <c r="I23" s="213">
        <v>0</v>
      </c>
      <c r="J23" s="55">
        <f t="shared" si="5"/>
        <v>0</v>
      </c>
    </row>
    <row r="24" spans="1:10" s="5" customFormat="1" x14ac:dyDescent="0.2">
      <c r="A24" s="97" t="s">
        <v>122</v>
      </c>
      <c r="B24" s="147" t="s">
        <v>290</v>
      </c>
      <c r="C24" s="148" t="s">
        <v>291</v>
      </c>
      <c r="D24" s="124" t="s">
        <v>31</v>
      </c>
      <c r="E24" s="151">
        <v>1</v>
      </c>
      <c r="F24" s="107" t="s">
        <v>0</v>
      </c>
      <c r="G24" s="213">
        <v>0</v>
      </c>
      <c r="H24" s="55">
        <f t="shared" si="4"/>
        <v>0</v>
      </c>
      <c r="I24" s="213">
        <v>0</v>
      </c>
      <c r="J24" s="55">
        <f t="shared" si="5"/>
        <v>0</v>
      </c>
    </row>
    <row r="25" spans="1:10" s="5" customFormat="1" x14ac:dyDescent="0.2">
      <c r="A25" s="97" t="s">
        <v>123</v>
      </c>
      <c r="B25" s="147" t="s">
        <v>292</v>
      </c>
      <c r="C25" s="148" t="s">
        <v>72</v>
      </c>
      <c r="D25" s="124" t="s">
        <v>31</v>
      </c>
      <c r="E25" s="151">
        <v>2</v>
      </c>
      <c r="F25" s="107" t="s">
        <v>0</v>
      </c>
      <c r="G25" s="213">
        <v>0</v>
      </c>
      <c r="H25" s="55">
        <f t="shared" si="4"/>
        <v>0</v>
      </c>
      <c r="I25" s="213">
        <v>0</v>
      </c>
      <c r="J25" s="55">
        <f t="shared" si="5"/>
        <v>0</v>
      </c>
    </row>
    <row r="26" spans="1:10" s="5" customFormat="1" x14ac:dyDescent="0.2">
      <c r="A26" s="97" t="s">
        <v>175</v>
      </c>
      <c r="B26" s="147" t="s">
        <v>73</v>
      </c>
      <c r="C26" s="148" t="s">
        <v>74</v>
      </c>
      <c r="D26" s="124" t="s">
        <v>31</v>
      </c>
      <c r="E26" s="151">
        <v>2</v>
      </c>
      <c r="F26" s="107" t="s">
        <v>0</v>
      </c>
      <c r="G26" s="213">
        <v>0</v>
      </c>
      <c r="H26" s="55">
        <f t="shared" si="4"/>
        <v>0</v>
      </c>
      <c r="I26" s="213">
        <v>0</v>
      </c>
      <c r="J26" s="55">
        <f t="shared" si="5"/>
        <v>0</v>
      </c>
    </row>
    <row r="27" spans="1:10" s="5" customFormat="1" x14ac:dyDescent="0.2">
      <c r="A27" s="97" t="s">
        <v>176</v>
      </c>
      <c r="B27" s="147" t="s">
        <v>61</v>
      </c>
      <c r="C27" s="148" t="s">
        <v>62</v>
      </c>
      <c r="D27" s="106" t="s">
        <v>31</v>
      </c>
      <c r="E27" s="151">
        <v>1</v>
      </c>
      <c r="F27" s="107" t="s">
        <v>0</v>
      </c>
      <c r="G27" s="213">
        <v>0</v>
      </c>
      <c r="H27" s="55">
        <f t="shared" si="4"/>
        <v>0</v>
      </c>
      <c r="I27" s="213">
        <v>0</v>
      </c>
      <c r="J27" s="55">
        <f t="shared" si="5"/>
        <v>0</v>
      </c>
    </row>
    <row r="28" spans="1:10" s="5" customFormat="1" x14ac:dyDescent="0.2">
      <c r="A28" s="97" t="s">
        <v>174</v>
      </c>
      <c r="B28" s="147" t="s">
        <v>63</v>
      </c>
      <c r="C28" s="148" t="s">
        <v>64</v>
      </c>
      <c r="D28" s="106" t="s">
        <v>31</v>
      </c>
      <c r="E28" s="151">
        <v>1</v>
      </c>
      <c r="F28" s="107" t="s">
        <v>0</v>
      </c>
      <c r="G28" s="213">
        <v>0</v>
      </c>
      <c r="H28" s="55">
        <f t="shared" si="4"/>
        <v>0</v>
      </c>
      <c r="I28" s="213">
        <v>0</v>
      </c>
      <c r="J28" s="55">
        <f t="shared" si="5"/>
        <v>0</v>
      </c>
    </row>
    <row r="29" spans="1:10" s="5" customFormat="1" x14ac:dyDescent="0.2">
      <c r="A29" s="97" t="s">
        <v>177</v>
      </c>
      <c r="B29" s="147" t="s">
        <v>293</v>
      </c>
      <c r="C29" s="148" t="s">
        <v>294</v>
      </c>
      <c r="D29" s="106" t="s">
        <v>31</v>
      </c>
      <c r="E29" s="151">
        <v>1</v>
      </c>
      <c r="F29" s="107" t="s">
        <v>0</v>
      </c>
      <c r="G29" s="213">
        <v>0</v>
      </c>
      <c r="H29" s="55">
        <f t="shared" si="4"/>
        <v>0</v>
      </c>
      <c r="I29" s="213">
        <v>0</v>
      </c>
      <c r="J29" s="55">
        <f t="shared" si="5"/>
        <v>0</v>
      </c>
    </row>
    <row r="30" spans="1:10" s="5" customFormat="1" x14ac:dyDescent="0.2">
      <c r="A30" s="97" t="s">
        <v>178</v>
      </c>
      <c r="B30" s="147" t="s">
        <v>295</v>
      </c>
      <c r="C30" s="148" t="s">
        <v>296</v>
      </c>
      <c r="D30" s="106" t="s">
        <v>31</v>
      </c>
      <c r="E30" s="151">
        <v>1</v>
      </c>
      <c r="F30" s="107" t="s">
        <v>0</v>
      </c>
      <c r="G30" s="213">
        <v>0</v>
      </c>
      <c r="H30" s="55">
        <f t="shared" si="4"/>
        <v>0</v>
      </c>
      <c r="I30" s="213">
        <v>0</v>
      </c>
      <c r="J30" s="55">
        <f t="shared" si="5"/>
        <v>0</v>
      </c>
    </row>
    <row r="31" spans="1:10" s="5" customFormat="1" x14ac:dyDescent="0.2">
      <c r="A31" s="97" t="s">
        <v>179</v>
      </c>
      <c r="B31" s="147" t="s">
        <v>297</v>
      </c>
      <c r="C31" s="148" t="s">
        <v>59</v>
      </c>
      <c r="D31" s="106" t="s">
        <v>31</v>
      </c>
      <c r="E31" s="151">
        <v>2</v>
      </c>
      <c r="F31" s="107" t="s">
        <v>0</v>
      </c>
      <c r="G31" s="213">
        <v>0</v>
      </c>
      <c r="H31" s="55">
        <f t="shared" si="4"/>
        <v>0</v>
      </c>
      <c r="I31" s="213">
        <v>0</v>
      </c>
      <c r="J31" s="55">
        <f t="shared" si="5"/>
        <v>0</v>
      </c>
    </row>
    <row r="32" spans="1:10" s="5" customFormat="1" x14ac:dyDescent="0.2">
      <c r="A32" s="97" t="s">
        <v>180</v>
      </c>
      <c r="B32" s="147" t="s">
        <v>298</v>
      </c>
      <c r="C32" s="148" t="s">
        <v>60</v>
      </c>
      <c r="D32" s="106" t="s">
        <v>31</v>
      </c>
      <c r="E32" s="151">
        <v>2</v>
      </c>
      <c r="F32" s="107" t="s">
        <v>0</v>
      </c>
      <c r="G32" s="213">
        <v>0</v>
      </c>
      <c r="H32" s="55">
        <f t="shared" si="4"/>
        <v>0</v>
      </c>
      <c r="I32" s="213">
        <v>0</v>
      </c>
      <c r="J32" s="55">
        <f t="shared" si="5"/>
        <v>0</v>
      </c>
    </row>
    <row r="33" spans="1:10" s="5" customFormat="1" x14ac:dyDescent="0.2">
      <c r="A33" s="97" t="s">
        <v>181</v>
      </c>
      <c r="B33" s="147" t="s">
        <v>299</v>
      </c>
      <c r="C33" s="148" t="s">
        <v>300</v>
      </c>
      <c r="D33" s="106" t="s">
        <v>31</v>
      </c>
      <c r="E33" s="151">
        <v>2</v>
      </c>
      <c r="F33" s="107" t="s">
        <v>0</v>
      </c>
      <c r="G33" s="213">
        <v>0</v>
      </c>
      <c r="H33" s="55">
        <f t="shared" si="4"/>
        <v>0</v>
      </c>
      <c r="I33" s="213">
        <v>0</v>
      </c>
      <c r="J33" s="55">
        <f t="shared" si="5"/>
        <v>0</v>
      </c>
    </row>
    <row r="34" spans="1:10" s="5" customFormat="1" x14ac:dyDescent="0.2">
      <c r="A34" s="97" t="s">
        <v>182</v>
      </c>
      <c r="B34" s="147" t="s">
        <v>406</v>
      </c>
      <c r="C34" s="148" t="s">
        <v>407</v>
      </c>
      <c r="D34" s="106" t="s">
        <v>31</v>
      </c>
      <c r="E34" s="151">
        <v>6</v>
      </c>
      <c r="F34" s="107" t="s">
        <v>0</v>
      </c>
      <c r="G34" s="213">
        <v>0</v>
      </c>
      <c r="H34" s="55">
        <f t="shared" si="4"/>
        <v>0</v>
      </c>
      <c r="I34" s="213">
        <v>0</v>
      </c>
      <c r="J34" s="55">
        <f t="shared" si="5"/>
        <v>0</v>
      </c>
    </row>
    <row r="35" spans="1:10" s="5" customFormat="1" x14ac:dyDescent="0.2">
      <c r="A35" s="97" t="s">
        <v>183</v>
      </c>
      <c r="B35" s="147" t="s">
        <v>408</v>
      </c>
      <c r="C35" s="148" t="s">
        <v>409</v>
      </c>
      <c r="D35" s="106" t="s">
        <v>31</v>
      </c>
      <c r="E35" s="151">
        <v>10</v>
      </c>
      <c r="F35" s="107" t="s">
        <v>0</v>
      </c>
      <c r="G35" s="213">
        <v>0</v>
      </c>
      <c r="H35" s="55">
        <f t="shared" si="4"/>
        <v>0</v>
      </c>
      <c r="I35" s="213">
        <v>0</v>
      </c>
      <c r="J35" s="55">
        <f t="shared" si="5"/>
        <v>0</v>
      </c>
    </row>
    <row r="36" spans="1:10" s="5" customFormat="1" x14ac:dyDescent="0.2">
      <c r="A36" s="97" t="s">
        <v>184</v>
      </c>
      <c r="B36" s="147" t="s">
        <v>303</v>
      </c>
      <c r="C36" s="148" t="s">
        <v>304</v>
      </c>
      <c r="D36" s="106" t="s">
        <v>31</v>
      </c>
      <c r="E36" s="151">
        <v>2</v>
      </c>
      <c r="F36" s="107" t="s">
        <v>0</v>
      </c>
      <c r="G36" s="213">
        <v>0</v>
      </c>
      <c r="H36" s="55">
        <f t="shared" si="4"/>
        <v>0</v>
      </c>
      <c r="I36" s="213">
        <v>0</v>
      </c>
      <c r="J36" s="55">
        <f t="shared" si="5"/>
        <v>0</v>
      </c>
    </row>
    <row r="37" spans="1:10" s="5" customFormat="1" x14ac:dyDescent="0.2">
      <c r="A37" s="97" t="s">
        <v>185</v>
      </c>
      <c r="B37" s="147" t="s">
        <v>305</v>
      </c>
      <c r="C37" s="148" t="s">
        <v>306</v>
      </c>
      <c r="D37" s="106" t="s">
        <v>31</v>
      </c>
      <c r="E37" s="151">
        <v>2</v>
      </c>
      <c r="F37" s="107" t="s">
        <v>0</v>
      </c>
      <c r="G37" s="213">
        <v>0</v>
      </c>
      <c r="H37" s="55">
        <f t="shared" si="4"/>
        <v>0</v>
      </c>
      <c r="I37" s="213">
        <v>0</v>
      </c>
      <c r="J37" s="55">
        <f t="shared" si="5"/>
        <v>0</v>
      </c>
    </row>
    <row r="38" spans="1:10" s="5" customFormat="1" x14ac:dyDescent="0.2">
      <c r="A38" s="97" t="s">
        <v>186</v>
      </c>
      <c r="B38" s="147" t="s">
        <v>289</v>
      </c>
      <c r="C38" s="148" t="s">
        <v>49</v>
      </c>
      <c r="D38" s="106" t="s">
        <v>31</v>
      </c>
      <c r="E38" s="151">
        <v>13</v>
      </c>
      <c r="F38" s="107" t="s">
        <v>0</v>
      </c>
      <c r="G38" s="213">
        <v>0</v>
      </c>
      <c r="H38" s="55">
        <f t="shared" si="4"/>
        <v>0</v>
      </c>
      <c r="I38" s="213">
        <v>0</v>
      </c>
      <c r="J38" s="55">
        <f t="shared" si="5"/>
        <v>0</v>
      </c>
    </row>
    <row r="39" spans="1:10" s="5" customFormat="1" x14ac:dyDescent="0.2">
      <c r="A39" s="97" t="s">
        <v>187</v>
      </c>
      <c r="B39" s="147" t="s">
        <v>414</v>
      </c>
      <c r="C39" s="148" t="s">
        <v>415</v>
      </c>
      <c r="D39" s="106" t="s">
        <v>31</v>
      </c>
      <c r="E39" s="151">
        <v>10</v>
      </c>
      <c r="F39" s="107" t="s">
        <v>0</v>
      </c>
      <c r="G39" s="213">
        <v>0</v>
      </c>
      <c r="H39" s="55">
        <f t="shared" si="4"/>
        <v>0</v>
      </c>
      <c r="I39" s="213">
        <v>0</v>
      </c>
      <c r="J39" s="55">
        <f t="shared" si="5"/>
        <v>0</v>
      </c>
    </row>
    <row r="40" spans="1:10" s="5" customFormat="1" x14ac:dyDescent="0.2">
      <c r="A40" s="97" t="s">
        <v>188</v>
      </c>
      <c r="B40" s="147" t="s">
        <v>307</v>
      </c>
      <c r="C40" s="148" t="s">
        <v>56</v>
      </c>
      <c r="D40" s="106" t="s">
        <v>31</v>
      </c>
      <c r="E40" s="151">
        <v>26</v>
      </c>
      <c r="F40" s="107" t="s">
        <v>0</v>
      </c>
      <c r="G40" s="213">
        <v>0</v>
      </c>
      <c r="H40" s="55">
        <f t="shared" si="4"/>
        <v>0</v>
      </c>
      <c r="I40" s="213">
        <v>0</v>
      </c>
      <c r="J40" s="55">
        <f t="shared" si="5"/>
        <v>0</v>
      </c>
    </row>
    <row r="41" spans="1:10" s="5" customFormat="1" x14ac:dyDescent="0.2">
      <c r="A41" s="97" t="s">
        <v>189</v>
      </c>
      <c r="B41" s="147" t="s">
        <v>308</v>
      </c>
      <c r="C41" s="148" t="s">
        <v>57</v>
      </c>
      <c r="D41" s="106" t="s">
        <v>31</v>
      </c>
      <c r="E41" s="151">
        <v>26</v>
      </c>
      <c r="F41" s="107" t="s">
        <v>0</v>
      </c>
      <c r="G41" s="213">
        <v>0</v>
      </c>
      <c r="H41" s="55">
        <f t="shared" si="4"/>
        <v>0</v>
      </c>
      <c r="I41" s="213">
        <v>0</v>
      </c>
      <c r="J41" s="55">
        <f t="shared" si="5"/>
        <v>0</v>
      </c>
    </row>
    <row r="42" spans="1:10" s="5" customFormat="1" x14ac:dyDescent="0.2">
      <c r="A42" s="97" t="s">
        <v>190</v>
      </c>
      <c r="B42" s="147" t="s">
        <v>309</v>
      </c>
      <c r="C42" s="148" t="s">
        <v>58</v>
      </c>
      <c r="D42" s="106" t="s">
        <v>31</v>
      </c>
      <c r="E42" s="151">
        <v>26</v>
      </c>
      <c r="F42" s="107" t="s">
        <v>0</v>
      </c>
      <c r="G42" s="213">
        <v>0</v>
      </c>
      <c r="H42" s="55">
        <f t="shared" si="4"/>
        <v>0</v>
      </c>
      <c r="I42" s="213">
        <v>0</v>
      </c>
      <c r="J42" s="55">
        <f t="shared" si="5"/>
        <v>0</v>
      </c>
    </row>
    <row r="43" spans="1:10" s="5" customFormat="1" x14ac:dyDescent="0.2">
      <c r="A43" s="97" t="s">
        <v>191</v>
      </c>
      <c r="B43" s="147" t="s">
        <v>429</v>
      </c>
      <c r="C43" s="148" t="s">
        <v>430</v>
      </c>
      <c r="D43" s="106" t="s">
        <v>31</v>
      </c>
      <c r="E43" s="151">
        <v>1</v>
      </c>
      <c r="F43" s="107" t="s">
        <v>0</v>
      </c>
      <c r="G43" s="213">
        <v>0</v>
      </c>
      <c r="H43" s="55">
        <f t="shared" si="4"/>
        <v>0</v>
      </c>
      <c r="I43" s="213">
        <v>0</v>
      </c>
      <c r="J43" s="55">
        <f t="shared" si="5"/>
        <v>0</v>
      </c>
    </row>
    <row r="44" spans="1:10" s="5" customFormat="1" x14ac:dyDescent="0.2">
      <c r="A44" s="97" t="s">
        <v>192</v>
      </c>
      <c r="B44" s="147" t="s">
        <v>322</v>
      </c>
      <c r="C44" s="148" t="s">
        <v>323</v>
      </c>
      <c r="D44" s="106" t="s">
        <v>31</v>
      </c>
      <c r="E44" s="151">
        <v>2</v>
      </c>
      <c r="F44" s="107" t="s">
        <v>0</v>
      </c>
      <c r="G44" s="213">
        <v>0</v>
      </c>
      <c r="H44" s="55">
        <f t="shared" si="4"/>
        <v>0</v>
      </c>
      <c r="I44" s="213">
        <v>0</v>
      </c>
      <c r="J44" s="55">
        <f t="shared" si="5"/>
        <v>0</v>
      </c>
    </row>
    <row r="45" spans="1:10" s="5" customFormat="1" x14ac:dyDescent="0.2">
      <c r="A45" s="97" t="s">
        <v>193</v>
      </c>
      <c r="B45" s="147" t="s">
        <v>324</v>
      </c>
      <c r="C45" s="148"/>
      <c r="D45" s="106" t="s">
        <v>31</v>
      </c>
      <c r="E45" s="151">
        <v>1</v>
      </c>
      <c r="F45" s="107" t="s">
        <v>0</v>
      </c>
      <c r="G45" s="213">
        <v>0</v>
      </c>
      <c r="H45" s="55">
        <f t="shared" si="4"/>
        <v>0</v>
      </c>
      <c r="I45" s="213">
        <v>0</v>
      </c>
      <c r="J45" s="55">
        <f t="shared" si="5"/>
        <v>0</v>
      </c>
    </row>
    <row r="46" spans="1:10" s="5" customFormat="1" ht="24" customHeight="1" x14ac:dyDescent="0.2">
      <c r="A46" s="97" t="s">
        <v>194</v>
      </c>
      <c r="B46" s="147" t="s">
        <v>325</v>
      </c>
      <c r="C46" s="148"/>
      <c r="D46" s="106" t="s">
        <v>31</v>
      </c>
      <c r="E46" s="151">
        <v>1</v>
      </c>
      <c r="F46" s="107" t="s">
        <v>0</v>
      </c>
      <c r="G46" s="213">
        <v>0</v>
      </c>
      <c r="H46" s="55">
        <f t="shared" si="4"/>
        <v>0</v>
      </c>
      <c r="I46" s="213">
        <v>0</v>
      </c>
      <c r="J46" s="55">
        <f t="shared" si="5"/>
        <v>0</v>
      </c>
    </row>
    <row r="47" spans="1:10" s="5" customFormat="1" x14ac:dyDescent="0.2">
      <c r="A47" s="97" t="s">
        <v>195</v>
      </c>
      <c r="B47" s="147" t="s">
        <v>326</v>
      </c>
      <c r="C47" s="148" t="s">
        <v>327</v>
      </c>
      <c r="D47" s="106" t="s">
        <v>31</v>
      </c>
      <c r="E47" s="151">
        <v>1</v>
      </c>
      <c r="F47" s="107" t="s">
        <v>0</v>
      </c>
      <c r="G47" s="213">
        <v>0</v>
      </c>
      <c r="H47" s="55">
        <f t="shared" si="4"/>
        <v>0</v>
      </c>
      <c r="I47" s="213">
        <v>0</v>
      </c>
      <c r="J47" s="55">
        <f t="shared" si="5"/>
        <v>0</v>
      </c>
    </row>
    <row r="48" spans="1:10" s="5" customFormat="1" x14ac:dyDescent="0.2">
      <c r="A48" s="97" t="s">
        <v>196</v>
      </c>
      <c r="B48" s="147" t="s">
        <v>328</v>
      </c>
      <c r="C48" s="148" t="s">
        <v>50</v>
      </c>
      <c r="D48" s="106" t="s">
        <v>31</v>
      </c>
      <c r="E48" s="151">
        <v>7</v>
      </c>
      <c r="F48" s="107" t="s">
        <v>0</v>
      </c>
      <c r="G48" s="213">
        <v>0</v>
      </c>
      <c r="H48" s="55">
        <f t="shared" si="4"/>
        <v>0</v>
      </c>
      <c r="I48" s="213">
        <v>0</v>
      </c>
      <c r="J48" s="55">
        <f t="shared" si="5"/>
        <v>0</v>
      </c>
    </row>
    <row r="49" spans="1:11" s="5" customFormat="1" x14ac:dyDescent="0.2">
      <c r="A49" s="97" t="s">
        <v>197</v>
      </c>
      <c r="B49" s="147" t="s">
        <v>329</v>
      </c>
      <c r="C49" s="148" t="s">
        <v>51</v>
      </c>
      <c r="D49" s="106" t="s">
        <v>31</v>
      </c>
      <c r="E49" s="151">
        <v>2</v>
      </c>
      <c r="F49" s="107" t="s">
        <v>0</v>
      </c>
      <c r="G49" s="213">
        <v>0</v>
      </c>
      <c r="H49" s="55">
        <f t="shared" si="4"/>
        <v>0</v>
      </c>
      <c r="I49" s="213">
        <v>0</v>
      </c>
      <c r="J49" s="55">
        <f t="shared" si="5"/>
        <v>0</v>
      </c>
    </row>
    <row r="50" spans="1:11" s="5" customFormat="1" x14ac:dyDescent="0.2">
      <c r="A50" s="97" t="s">
        <v>198</v>
      </c>
      <c r="B50" s="147" t="s">
        <v>52</v>
      </c>
      <c r="C50" s="148"/>
      <c r="D50" s="106" t="s">
        <v>31</v>
      </c>
      <c r="E50" s="151">
        <v>2</v>
      </c>
      <c r="F50" s="107" t="s">
        <v>0</v>
      </c>
      <c r="G50" s="213">
        <v>0</v>
      </c>
      <c r="H50" s="55">
        <f t="shared" si="4"/>
        <v>0</v>
      </c>
      <c r="I50" s="213">
        <v>0</v>
      </c>
      <c r="J50" s="55">
        <f t="shared" si="5"/>
        <v>0</v>
      </c>
    </row>
    <row r="51" spans="1:11" s="5" customFormat="1" x14ac:dyDescent="0.2">
      <c r="A51" s="97" t="s">
        <v>199</v>
      </c>
      <c r="B51" s="147" t="s">
        <v>69</v>
      </c>
      <c r="C51" s="148"/>
      <c r="D51" s="106" t="s">
        <v>31</v>
      </c>
      <c r="E51" s="151">
        <v>1</v>
      </c>
      <c r="F51" s="107" t="s">
        <v>0</v>
      </c>
      <c r="G51" s="213">
        <v>0</v>
      </c>
      <c r="H51" s="55">
        <f t="shared" si="4"/>
        <v>0</v>
      </c>
      <c r="I51" s="213">
        <v>0</v>
      </c>
      <c r="J51" s="55">
        <f t="shared" si="5"/>
        <v>0</v>
      </c>
    </row>
    <row r="52" spans="1:11" s="5" customFormat="1" x14ac:dyDescent="0.2">
      <c r="A52" s="97" t="s">
        <v>200</v>
      </c>
      <c r="B52" s="147" t="s">
        <v>53</v>
      </c>
      <c r="C52" s="148"/>
      <c r="D52" s="106" t="s">
        <v>31</v>
      </c>
      <c r="E52" s="151">
        <v>2</v>
      </c>
      <c r="F52" s="107" t="s">
        <v>0</v>
      </c>
      <c r="G52" s="213">
        <v>0</v>
      </c>
      <c r="H52" s="55">
        <f t="shared" si="4"/>
        <v>0</v>
      </c>
      <c r="I52" s="213">
        <v>0</v>
      </c>
      <c r="J52" s="55">
        <f t="shared" si="5"/>
        <v>0</v>
      </c>
    </row>
    <row r="53" spans="1:11" s="5" customFormat="1" x14ac:dyDescent="0.2">
      <c r="A53" s="97" t="s">
        <v>201</v>
      </c>
      <c r="B53" s="147" t="s">
        <v>330</v>
      </c>
      <c r="C53" s="148"/>
      <c r="D53" s="106" t="s">
        <v>31</v>
      </c>
      <c r="E53" s="151">
        <v>2</v>
      </c>
      <c r="F53" s="107" t="s">
        <v>0</v>
      </c>
      <c r="G53" s="213">
        <v>0</v>
      </c>
      <c r="H53" s="55">
        <f t="shared" si="4"/>
        <v>0</v>
      </c>
      <c r="I53" s="213">
        <v>0</v>
      </c>
      <c r="J53" s="55">
        <f t="shared" si="5"/>
        <v>0</v>
      </c>
    </row>
    <row r="54" spans="1:11" s="5" customFormat="1" x14ac:dyDescent="0.2">
      <c r="A54" s="97" t="s">
        <v>202</v>
      </c>
      <c r="B54" s="149" t="s">
        <v>331</v>
      </c>
      <c r="C54" s="150" t="s">
        <v>75</v>
      </c>
      <c r="D54" s="106" t="s">
        <v>31</v>
      </c>
      <c r="E54" s="152">
        <v>41</v>
      </c>
      <c r="F54" s="107" t="s">
        <v>0</v>
      </c>
      <c r="G54" s="213">
        <v>0</v>
      </c>
      <c r="H54" s="55">
        <f t="shared" si="4"/>
        <v>0</v>
      </c>
      <c r="I54" s="213">
        <v>0</v>
      </c>
      <c r="J54" s="55">
        <f t="shared" si="5"/>
        <v>0</v>
      </c>
    </row>
    <row r="55" spans="1:11" s="5" customFormat="1" x14ac:dyDescent="0.2">
      <c r="A55" s="97" t="s">
        <v>203</v>
      </c>
      <c r="B55" s="149" t="s">
        <v>332</v>
      </c>
      <c r="C55" s="150" t="s">
        <v>76</v>
      </c>
      <c r="D55" s="106" t="s">
        <v>31</v>
      </c>
      <c r="E55" s="152">
        <v>3</v>
      </c>
      <c r="F55" s="107" t="s">
        <v>0</v>
      </c>
      <c r="G55" s="213">
        <v>0</v>
      </c>
      <c r="H55" s="55">
        <f t="shared" si="4"/>
        <v>0</v>
      </c>
      <c r="I55" s="213">
        <v>0</v>
      </c>
      <c r="J55" s="55">
        <f t="shared" si="5"/>
        <v>0</v>
      </c>
    </row>
    <row r="56" spans="1:11" s="5" customFormat="1" x14ac:dyDescent="0.2">
      <c r="A56" s="97" t="s">
        <v>204</v>
      </c>
      <c r="B56" s="149" t="s">
        <v>333</v>
      </c>
      <c r="C56" s="150" t="s">
        <v>77</v>
      </c>
      <c r="D56" s="106" t="s">
        <v>31</v>
      </c>
      <c r="E56" s="152">
        <v>3</v>
      </c>
      <c r="F56" s="107" t="s">
        <v>0</v>
      </c>
      <c r="G56" s="213">
        <v>0</v>
      </c>
      <c r="H56" s="55">
        <f t="shared" si="4"/>
        <v>0</v>
      </c>
      <c r="I56" s="213">
        <v>0</v>
      </c>
      <c r="J56" s="55">
        <f t="shared" si="5"/>
        <v>0</v>
      </c>
    </row>
    <row r="57" spans="1:11" s="5" customFormat="1" x14ac:dyDescent="0.2">
      <c r="A57" s="97" t="s">
        <v>205</v>
      </c>
      <c r="B57" s="149" t="s">
        <v>78</v>
      </c>
      <c r="C57" s="150" t="s">
        <v>79</v>
      </c>
      <c r="D57" s="106" t="s">
        <v>31</v>
      </c>
      <c r="E57" s="152">
        <v>1</v>
      </c>
      <c r="F57" s="107" t="s">
        <v>0</v>
      </c>
      <c r="G57" s="213">
        <v>0</v>
      </c>
      <c r="H57" s="55">
        <f t="shared" si="4"/>
        <v>0</v>
      </c>
      <c r="I57" s="213">
        <v>0</v>
      </c>
      <c r="J57" s="55">
        <f t="shared" si="5"/>
        <v>0</v>
      </c>
    </row>
    <row r="58" spans="1:11" s="5" customFormat="1" x14ac:dyDescent="0.2">
      <c r="A58" s="97" t="s">
        <v>206</v>
      </c>
      <c r="B58" s="149" t="s">
        <v>418</v>
      </c>
      <c r="C58" s="150" t="s">
        <v>419</v>
      </c>
      <c r="D58" s="106" t="s">
        <v>31</v>
      </c>
      <c r="E58" s="152">
        <v>2</v>
      </c>
      <c r="F58" s="107" t="s">
        <v>0</v>
      </c>
      <c r="G58" s="213">
        <v>0</v>
      </c>
      <c r="H58" s="55">
        <f t="shared" si="4"/>
        <v>0</v>
      </c>
      <c r="I58" s="213">
        <v>0</v>
      </c>
      <c r="J58" s="55">
        <f t="shared" si="5"/>
        <v>0</v>
      </c>
    </row>
    <row r="59" spans="1:11" s="5" customFormat="1" x14ac:dyDescent="0.2">
      <c r="A59" s="97" t="s">
        <v>207</v>
      </c>
      <c r="B59" s="149" t="s">
        <v>80</v>
      </c>
      <c r="C59" s="150" t="s">
        <v>90</v>
      </c>
      <c r="D59" s="106" t="s">
        <v>31</v>
      </c>
      <c r="E59" s="152">
        <v>4</v>
      </c>
      <c r="F59" s="107" t="s">
        <v>0</v>
      </c>
      <c r="G59" s="213">
        <v>0</v>
      </c>
      <c r="H59" s="55">
        <f t="shared" si="4"/>
        <v>0</v>
      </c>
      <c r="I59" s="213">
        <v>0</v>
      </c>
      <c r="J59" s="55">
        <f t="shared" si="5"/>
        <v>0</v>
      </c>
    </row>
    <row r="60" spans="1:11" s="5" customFormat="1" x14ac:dyDescent="0.2">
      <c r="A60" s="97" t="s">
        <v>208</v>
      </c>
      <c r="B60" s="149" t="s">
        <v>334</v>
      </c>
      <c r="C60" s="150" t="s">
        <v>335</v>
      </c>
      <c r="D60" s="106" t="s">
        <v>31</v>
      </c>
      <c r="E60" s="152">
        <v>16</v>
      </c>
      <c r="F60" s="107" t="s">
        <v>0</v>
      </c>
      <c r="G60" s="213">
        <v>0</v>
      </c>
      <c r="H60" s="55">
        <f t="shared" si="4"/>
        <v>0</v>
      </c>
      <c r="I60" s="213">
        <v>0</v>
      </c>
      <c r="J60" s="55">
        <f t="shared" si="5"/>
        <v>0</v>
      </c>
    </row>
    <row r="61" spans="1:11" s="7" customFormat="1" ht="13.5" thickBot="1" x14ac:dyDescent="0.25">
      <c r="A61" s="117"/>
      <c r="B61" s="72"/>
      <c r="C61" s="118"/>
      <c r="D61" s="119"/>
      <c r="E61" s="120"/>
      <c r="F61" s="120"/>
      <c r="G61" s="55"/>
      <c r="H61" s="55"/>
      <c r="I61" s="55"/>
      <c r="J61" s="55"/>
    </row>
    <row r="62" spans="1:11" s="6" customFormat="1" x14ac:dyDescent="0.2">
      <c r="A62" s="77"/>
      <c r="B62" s="173" t="s">
        <v>132</v>
      </c>
      <c r="C62" s="78"/>
      <c r="D62" s="78"/>
      <c r="E62" s="79"/>
      <c r="F62" s="80"/>
      <c r="G62" s="175" t="s">
        <v>128</v>
      </c>
      <c r="H62" s="176"/>
      <c r="I62" s="175" t="s">
        <v>129</v>
      </c>
      <c r="J62" s="177"/>
      <c r="K62" s="8"/>
    </row>
    <row r="63" spans="1:11" s="6" customFormat="1" x14ac:dyDescent="0.2">
      <c r="A63" s="81"/>
      <c r="B63" s="174"/>
      <c r="C63" s="82"/>
      <c r="D63" s="82"/>
      <c r="E63" s="83"/>
      <c r="F63" s="84"/>
      <c r="G63" s="178">
        <f>SUM(H5:H61)</f>
        <v>0</v>
      </c>
      <c r="H63" s="179"/>
      <c r="I63" s="178">
        <f>SUM(J5:J61)</f>
        <v>0</v>
      </c>
      <c r="J63" s="180"/>
      <c r="K63" s="9"/>
    </row>
    <row r="64" spans="1:11" s="6" customFormat="1" ht="15" x14ac:dyDescent="0.2">
      <c r="A64" s="85"/>
      <c r="B64" s="183" t="s">
        <v>133</v>
      </c>
      <c r="C64" s="183"/>
      <c r="D64" s="183"/>
      <c r="E64" s="183"/>
      <c r="F64" s="86"/>
      <c r="G64" s="87"/>
      <c r="H64" s="88"/>
      <c r="I64" s="184">
        <f>G63+I63</f>
        <v>0</v>
      </c>
      <c r="J64" s="185"/>
      <c r="K64" s="9"/>
    </row>
    <row r="65" spans="1:11" s="6" customFormat="1" ht="15" x14ac:dyDescent="0.2">
      <c r="A65" s="89"/>
      <c r="B65" s="186" t="s">
        <v>134</v>
      </c>
      <c r="C65" s="186"/>
      <c r="D65" s="186"/>
      <c r="E65" s="186"/>
      <c r="F65" s="90"/>
      <c r="G65" s="91"/>
      <c r="H65" s="92"/>
      <c r="I65" s="187">
        <f>SUM(I64*0.21)</f>
        <v>0</v>
      </c>
      <c r="J65" s="188"/>
      <c r="K65" s="9"/>
    </row>
    <row r="66" spans="1:11" s="6" customFormat="1" ht="15.75" thickBot="1" x14ac:dyDescent="0.25">
      <c r="A66" s="93"/>
      <c r="B66" s="193" t="s">
        <v>135</v>
      </c>
      <c r="C66" s="193"/>
      <c r="D66" s="193"/>
      <c r="E66" s="193"/>
      <c r="F66" s="94"/>
      <c r="G66" s="95"/>
      <c r="H66" s="96"/>
      <c r="I66" s="194">
        <f>SUM(I64:J65)</f>
        <v>0</v>
      </c>
      <c r="J66" s="195"/>
      <c r="K66" s="9"/>
    </row>
  </sheetData>
  <sheetProtection algorithmName="SHA-512" hashValue="0JilGQryWQlZXVNSyRUs8mp5aacbcvtwstgpInHVqbmIVgjJQWn3B/iSQjm/ecKx/2cseplztJ9zaFlFhoA9hw==" saltValue="hzOziLnHKFYS5xzZyI/VMg==" spinCount="100000" sheet="1" objects="1" scenarios="1"/>
  <mergeCells count="22">
    <mergeCell ref="B64:E64"/>
    <mergeCell ref="I64:J64"/>
    <mergeCell ref="B65:E65"/>
    <mergeCell ref="I65:J65"/>
    <mergeCell ref="B66:E66"/>
    <mergeCell ref="I66:J66"/>
    <mergeCell ref="A21:F21"/>
    <mergeCell ref="B62:B63"/>
    <mergeCell ref="G62:H62"/>
    <mergeCell ref="I62:J62"/>
    <mergeCell ref="G63:H63"/>
    <mergeCell ref="I63:J63"/>
    <mergeCell ref="F2:F3"/>
    <mergeCell ref="G2:H2"/>
    <mergeCell ref="I2:J2"/>
    <mergeCell ref="A4:F4"/>
    <mergeCell ref="A10:F10"/>
    <mergeCell ref="A2:A3"/>
    <mergeCell ref="B2:B3"/>
    <mergeCell ref="C2:C3"/>
    <mergeCell ref="D2:D3"/>
    <mergeCell ref="E2:E3"/>
  </mergeCells>
  <pageMargins left="0.25" right="0.25" top="0.75" bottom="0.75" header="0.3" footer="0.3"/>
  <pageSetup paperSize="9" fitToHeight="0" orientation="landscape" r:id="rId1"/>
  <headerFooter alignWithMargins="0">
    <oddHeader>&amp;C&amp;F &amp;A</oddHeader>
    <oddFooter>&amp;"Helvetica,Regular"&amp;11&amp;P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K63"/>
  <sheetViews>
    <sheetView showGridLines="0" view="pageBreakPreview" zoomScale="90" zoomScaleNormal="100" zoomScaleSheetLayoutView="90" workbookViewId="0">
      <selection activeCell="I60" sqref="I60:J60"/>
    </sheetView>
  </sheetViews>
  <sheetFormatPr defaultColWidth="9.140625" defaultRowHeight="12.75" x14ac:dyDescent="0.2"/>
  <cols>
    <col min="1" max="1" width="4.28515625" style="1" customWidth="1"/>
    <col min="2" max="2" width="36.85546875" style="4" customWidth="1"/>
    <col min="3" max="3" width="25.5703125" style="3" customWidth="1"/>
    <col min="4" max="4" width="12.5703125" style="3" bestFit="1" customWidth="1"/>
    <col min="5" max="5" width="5.140625" style="2" bestFit="1" customWidth="1"/>
    <col min="6" max="6" width="5.7109375" style="1" customWidth="1"/>
    <col min="7" max="9" width="9.140625" style="1"/>
    <col min="10" max="10" width="10.28515625" style="1" customWidth="1"/>
    <col min="11" max="16384" width="9.140625" style="1"/>
  </cols>
  <sheetData>
    <row r="1" spans="1:10" ht="19.5" thickBot="1" x14ac:dyDescent="0.35">
      <c r="A1" s="99"/>
      <c r="B1" s="100"/>
      <c r="C1" s="101"/>
      <c r="D1" s="102"/>
      <c r="E1" s="102"/>
      <c r="F1" s="102"/>
      <c r="G1" s="38"/>
      <c r="H1" s="40"/>
      <c r="I1" s="41"/>
      <c r="J1" s="41"/>
    </row>
    <row r="2" spans="1:10" s="6" customFormat="1" x14ac:dyDescent="0.2">
      <c r="A2" s="158" t="s">
        <v>15</v>
      </c>
      <c r="B2" s="201" t="s">
        <v>14</v>
      </c>
      <c r="C2" s="162" t="s">
        <v>13</v>
      </c>
      <c r="D2" s="203" t="s">
        <v>12</v>
      </c>
      <c r="E2" s="205" t="s">
        <v>91</v>
      </c>
      <c r="F2" s="181" t="s">
        <v>11</v>
      </c>
      <c r="G2" s="196" t="s">
        <v>128</v>
      </c>
      <c r="H2" s="197"/>
      <c r="I2" s="196" t="s">
        <v>129</v>
      </c>
      <c r="J2" s="198"/>
    </row>
    <row r="3" spans="1:10" s="6" customFormat="1" ht="15.6" customHeight="1" thickBot="1" x14ac:dyDescent="0.25">
      <c r="A3" s="159"/>
      <c r="B3" s="202"/>
      <c r="C3" s="163"/>
      <c r="D3" s="204"/>
      <c r="E3" s="206"/>
      <c r="F3" s="182"/>
      <c r="G3" s="42" t="s">
        <v>130</v>
      </c>
      <c r="H3" s="42" t="s">
        <v>131</v>
      </c>
      <c r="I3" s="42" t="s">
        <v>130</v>
      </c>
      <c r="J3" s="43" t="s">
        <v>131</v>
      </c>
    </row>
    <row r="4" spans="1:10" s="5" customFormat="1" x14ac:dyDescent="0.2">
      <c r="A4" s="199" t="s">
        <v>20</v>
      </c>
      <c r="B4" s="200"/>
      <c r="C4" s="200"/>
      <c r="D4" s="200"/>
      <c r="E4" s="200"/>
      <c r="F4" s="200"/>
      <c r="G4" s="46"/>
      <c r="H4" s="128"/>
      <c r="I4" s="49"/>
      <c r="J4" s="50"/>
    </row>
    <row r="5" spans="1:10" s="5" customFormat="1" ht="22.5" x14ac:dyDescent="0.2">
      <c r="A5" s="97" t="s">
        <v>102</v>
      </c>
      <c r="B5" s="104" t="s">
        <v>277</v>
      </c>
      <c r="C5" s="105" t="s">
        <v>65</v>
      </c>
      <c r="D5" s="106" t="s">
        <v>21</v>
      </c>
      <c r="E5" s="107">
        <v>1</v>
      </c>
      <c r="F5" s="107" t="s">
        <v>0</v>
      </c>
      <c r="G5" s="213">
        <v>0</v>
      </c>
      <c r="H5" s="55">
        <f>E5*G5</f>
        <v>0</v>
      </c>
      <c r="I5" s="213">
        <v>0</v>
      </c>
      <c r="J5" s="55">
        <f>E5*I5</f>
        <v>0</v>
      </c>
    </row>
    <row r="6" spans="1:10" s="5" customFormat="1" x14ac:dyDescent="0.2">
      <c r="A6" s="110"/>
      <c r="B6" s="111"/>
      <c r="C6" s="112"/>
      <c r="D6" s="113"/>
      <c r="E6" s="114"/>
      <c r="F6" s="115"/>
      <c r="G6" s="55"/>
      <c r="H6" s="55"/>
      <c r="I6" s="55"/>
      <c r="J6" s="55"/>
    </row>
    <row r="7" spans="1:10" s="5" customFormat="1" x14ac:dyDescent="0.2">
      <c r="A7" s="199" t="s">
        <v>138</v>
      </c>
      <c r="B7" s="200"/>
      <c r="C7" s="200"/>
      <c r="D7" s="200"/>
      <c r="E7" s="200"/>
      <c r="F7" s="200"/>
      <c r="G7" s="46"/>
      <c r="H7" s="128"/>
      <c r="I7" s="49"/>
      <c r="J7" s="49"/>
    </row>
    <row r="8" spans="1:10" s="5" customFormat="1" ht="25.15" customHeight="1" x14ac:dyDescent="0.2">
      <c r="A8" s="97" t="s">
        <v>117</v>
      </c>
      <c r="B8" s="104" t="s">
        <v>283</v>
      </c>
      <c r="C8" s="105" t="s">
        <v>284</v>
      </c>
      <c r="D8" s="106" t="s">
        <v>31</v>
      </c>
      <c r="E8" s="107" t="s">
        <v>32</v>
      </c>
      <c r="F8" s="107" t="s">
        <v>0</v>
      </c>
      <c r="G8" s="213">
        <v>0</v>
      </c>
      <c r="H8" s="55">
        <f t="shared" ref="H8:H10" si="0">E8*G8</f>
        <v>0</v>
      </c>
      <c r="I8" s="213">
        <v>0</v>
      </c>
      <c r="J8" s="55">
        <f t="shared" ref="J8:J10" si="1">E8*I8</f>
        <v>0</v>
      </c>
    </row>
    <row r="9" spans="1:10" s="5" customFormat="1" x14ac:dyDescent="0.2">
      <c r="A9" s="97" t="s">
        <v>118</v>
      </c>
      <c r="B9" s="104" t="s">
        <v>285</v>
      </c>
      <c r="C9" s="108" t="s">
        <v>286</v>
      </c>
      <c r="D9" s="106" t="s">
        <v>31</v>
      </c>
      <c r="E9" s="109" t="s">
        <v>32</v>
      </c>
      <c r="F9" s="107" t="s">
        <v>0</v>
      </c>
      <c r="G9" s="213">
        <v>0</v>
      </c>
      <c r="H9" s="55">
        <f t="shared" si="0"/>
        <v>0</v>
      </c>
      <c r="I9" s="213">
        <v>0</v>
      </c>
      <c r="J9" s="55">
        <f t="shared" si="1"/>
        <v>0</v>
      </c>
    </row>
    <row r="10" spans="1:10" s="5" customFormat="1" x14ac:dyDescent="0.2">
      <c r="A10" s="97" t="s">
        <v>119</v>
      </c>
      <c r="B10" s="104" t="s">
        <v>137</v>
      </c>
      <c r="C10" s="108"/>
      <c r="D10" s="106"/>
      <c r="E10" s="109">
        <v>1</v>
      </c>
      <c r="F10" s="107" t="s">
        <v>0</v>
      </c>
      <c r="G10" s="213">
        <v>0</v>
      </c>
      <c r="H10" s="55">
        <f t="shared" si="0"/>
        <v>0</v>
      </c>
      <c r="I10" s="213">
        <v>0</v>
      </c>
      <c r="J10" s="55">
        <f t="shared" si="1"/>
        <v>0</v>
      </c>
    </row>
    <row r="11" spans="1:10" s="5" customFormat="1" x14ac:dyDescent="0.2">
      <c r="A11" s="116"/>
      <c r="B11" s="104"/>
      <c r="C11" s="108"/>
      <c r="D11" s="106"/>
      <c r="E11" s="109"/>
      <c r="F11" s="107"/>
      <c r="G11" s="55"/>
      <c r="H11" s="55"/>
      <c r="I11" s="55"/>
      <c r="J11" s="55"/>
    </row>
    <row r="12" spans="1:10" s="5" customFormat="1" x14ac:dyDescent="0.2">
      <c r="A12" s="199" t="s">
        <v>92</v>
      </c>
      <c r="B12" s="200"/>
      <c r="C12" s="200"/>
      <c r="D12" s="200"/>
      <c r="E12" s="200"/>
      <c r="F12" s="200"/>
      <c r="G12" s="128"/>
      <c r="H12" s="128"/>
      <c r="I12" s="49"/>
      <c r="J12" s="49"/>
    </row>
    <row r="13" spans="1:10" s="5" customFormat="1" x14ac:dyDescent="0.2">
      <c r="A13" s="97" t="s">
        <v>120</v>
      </c>
      <c r="B13" s="147" t="s">
        <v>287</v>
      </c>
      <c r="C13" s="148" t="s">
        <v>288</v>
      </c>
      <c r="D13" s="124" t="s">
        <v>31</v>
      </c>
      <c r="E13" s="151">
        <v>1</v>
      </c>
      <c r="F13" s="136" t="s">
        <v>0</v>
      </c>
      <c r="G13" s="213">
        <v>0</v>
      </c>
      <c r="H13" s="55">
        <f t="shared" ref="H13:H57" si="2">E13*G13</f>
        <v>0</v>
      </c>
      <c r="I13" s="213">
        <v>0</v>
      </c>
      <c r="J13" s="55">
        <f t="shared" ref="J13:J57" si="3">E13*I13</f>
        <v>0</v>
      </c>
    </row>
    <row r="14" spans="1:10" s="5" customFormat="1" x14ac:dyDescent="0.2">
      <c r="A14" s="97" t="s">
        <v>121</v>
      </c>
      <c r="B14" s="147" t="s">
        <v>289</v>
      </c>
      <c r="C14" s="148" t="s">
        <v>49</v>
      </c>
      <c r="D14" s="124" t="s">
        <v>31</v>
      </c>
      <c r="E14" s="151">
        <v>1</v>
      </c>
      <c r="F14" s="107" t="s">
        <v>0</v>
      </c>
      <c r="G14" s="213">
        <v>0</v>
      </c>
      <c r="H14" s="55">
        <f t="shared" si="2"/>
        <v>0</v>
      </c>
      <c r="I14" s="213">
        <v>0</v>
      </c>
      <c r="J14" s="55">
        <f t="shared" si="3"/>
        <v>0</v>
      </c>
    </row>
    <row r="15" spans="1:10" s="5" customFormat="1" x14ac:dyDescent="0.2">
      <c r="A15" s="97" t="s">
        <v>122</v>
      </c>
      <c r="B15" s="147" t="s">
        <v>290</v>
      </c>
      <c r="C15" s="148" t="s">
        <v>291</v>
      </c>
      <c r="D15" s="124" t="s">
        <v>31</v>
      </c>
      <c r="E15" s="151">
        <v>1</v>
      </c>
      <c r="F15" s="107" t="s">
        <v>0</v>
      </c>
      <c r="G15" s="213">
        <v>0</v>
      </c>
      <c r="H15" s="55">
        <f t="shared" si="2"/>
        <v>0</v>
      </c>
      <c r="I15" s="213">
        <v>0</v>
      </c>
      <c r="J15" s="55">
        <f t="shared" si="3"/>
        <v>0</v>
      </c>
    </row>
    <row r="16" spans="1:10" s="5" customFormat="1" x14ac:dyDescent="0.2">
      <c r="A16" s="97" t="s">
        <v>123</v>
      </c>
      <c r="B16" s="147" t="s">
        <v>292</v>
      </c>
      <c r="C16" s="148" t="s">
        <v>72</v>
      </c>
      <c r="D16" s="124" t="s">
        <v>31</v>
      </c>
      <c r="E16" s="151">
        <v>2</v>
      </c>
      <c r="F16" s="107" t="s">
        <v>0</v>
      </c>
      <c r="G16" s="213">
        <v>0</v>
      </c>
      <c r="H16" s="55">
        <f t="shared" si="2"/>
        <v>0</v>
      </c>
      <c r="I16" s="213">
        <v>0</v>
      </c>
      <c r="J16" s="55">
        <f t="shared" si="3"/>
        <v>0</v>
      </c>
    </row>
    <row r="17" spans="1:10" s="5" customFormat="1" x14ac:dyDescent="0.2">
      <c r="A17" s="97" t="s">
        <v>175</v>
      </c>
      <c r="B17" s="147" t="s">
        <v>73</v>
      </c>
      <c r="C17" s="148" t="s">
        <v>74</v>
      </c>
      <c r="D17" s="124" t="s">
        <v>31</v>
      </c>
      <c r="E17" s="151">
        <v>2</v>
      </c>
      <c r="F17" s="107" t="s">
        <v>0</v>
      </c>
      <c r="G17" s="213">
        <v>0</v>
      </c>
      <c r="H17" s="55">
        <f t="shared" si="2"/>
        <v>0</v>
      </c>
      <c r="I17" s="213">
        <v>0</v>
      </c>
      <c r="J17" s="55">
        <f t="shared" si="3"/>
        <v>0</v>
      </c>
    </row>
    <row r="18" spans="1:10" s="5" customFormat="1" x14ac:dyDescent="0.2">
      <c r="A18" s="97" t="s">
        <v>176</v>
      </c>
      <c r="B18" s="147" t="s">
        <v>61</v>
      </c>
      <c r="C18" s="148" t="s">
        <v>62</v>
      </c>
      <c r="D18" s="106" t="s">
        <v>31</v>
      </c>
      <c r="E18" s="151">
        <v>1</v>
      </c>
      <c r="F18" s="107" t="s">
        <v>0</v>
      </c>
      <c r="G18" s="213">
        <v>0</v>
      </c>
      <c r="H18" s="55">
        <f t="shared" si="2"/>
        <v>0</v>
      </c>
      <c r="I18" s="213">
        <v>0</v>
      </c>
      <c r="J18" s="55">
        <f t="shared" si="3"/>
        <v>0</v>
      </c>
    </row>
    <row r="19" spans="1:10" s="5" customFormat="1" x14ac:dyDescent="0.2">
      <c r="A19" s="97" t="s">
        <v>174</v>
      </c>
      <c r="B19" s="147" t="s">
        <v>63</v>
      </c>
      <c r="C19" s="148" t="s">
        <v>64</v>
      </c>
      <c r="D19" s="106" t="s">
        <v>31</v>
      </c>
      <c r="E19" s="151">
        <v>1</v>
      </c>
      <c r="F19" s="107" t="s">
        <v>0</v>
      </c>
      <c r="G19" s="213">
        <v>0</v>
      </c>
      <c r="H19" s="55">
        <f t="shared" si="2"/>
        <v>0</v>
      </c>
      <c r="I19" s="213">
        <v>0</v>
      </c>
      <c r="J19" s="55">
        <f t="shared" si="3"/>
        <v>0</v>
      </c>
    </row>
    <row r="20" spans="1:10" s="5" customFormat="1" x14ac:dyDescent="0.2">
      <c r="A20" s="97" t="s">
        <v>177</v>
      </c>
      <c r="B20" s="147" t="s">
        <v>293</v>
      </c>
      <c r="C20" s="148" t="s">
        <v>294</v>
      </c>
      <c r="D20" s="106" t="s">
        <v>31</v>
      </c>
      <c r="E20" s="151">
        <v>1</v>
      </c>
      <c r="F20" s="107" t="s">
        <v>0</v>
      </c>
      <c r="G20" s="213">
        <v>0</v>
      </c>
      <c r="H20" s="55">
        <f t="shared" si="2"/>
        <v>0</v>
      </c>
      <c r="I20" s="213">
        <v>0</v>
      </c>
      <c r="J20" s="55">
        <f t="shared" si="3"/>
        <v>0</v>
      </c>
    </row>
    <row r="21" spans="1:10" s="5" customFormat="1" x14ac:dyDescent="0.2">
      <c r="A21" s="97" t="s">
        <v>178</v>
      </c>
      <c r="B21" s="147" t="s">
        <v>295</v>
      </c>
      <c r="C21" s="148" t="s">
        <v>296</v>
      </c>
      <c r="D21" s="106" t="s">
        <v>31</v>
      </c>
      <c r="E21" s="151">
        <v>1</v>
      </c>
      <c r="F21" s="107" t="s">
        <v>0</v>
      </c>
      <c r="G21" s="213">
        <v>0</v>
      </c>
      <c r="H21" s="55">
        <f t="shared" si="2"/>
        <v>0</v>
      </c>
      <c r="I21" s="213">
        <v>0</v>
      </c>
      <c r="J21" s="55">
        <f t="shared" si="3"/>
        <v>0</v>
      </c>
    </row>
    <row r="22" spans="1:10" s="5" customFormat="1" x14ac:dyDescent="0.2">
      <c r="A22" s="97" t="s">
        <v>179</v>
      </c>
      <c r="B22" s="147" t="s">
        <v>297</v>
      </c>
      <c r="C22" s="148" t="s">
        <v>59</v>
      </c>
      <c r="D22" s="106" t="s">
        <v>31</v>
      </c>
      <c r="E22" s="151">
        <v>2</v>
      </c>
      <c r="F22" s="107" t="s">
        <v>0</v>
      </c>
      <c r="G22" s="213">
        <v>0</v>
      </c>
      <c r="H22" s="55">
        <f t="shared" si="2"/>
        <v>0</v>
      </c>
      <c r="I22" s="213">
        <v>0</v>
      </c>
      <c r="J22" s="55">
        <f t="shared" si="3"/>
        <v>0</v>
      </c>
    </row>
    <row r="23" spans="1:10" s="5" customFormat="1" x14ac:dyDescent="0.2">
      <c r="A23" s="97" t="s">
        <v>180</v>
      </c>
      <c r="B23" s="147" t="s">
        <v>298</v>
      </c>
      <c r="C23" s="148" t="s">
        <v>60</v>
      </c>
      <c r="D23" s="106" t="s">
        <v>31</v>
      </c>
      <c r="E23" s="151">
        <v>2</v>
      </c>
      <c r="F23" s="107" t="s">
        <v>0</v>
      </c>
      <c r="G23" s="213">
        <v>0</v>
      </c>
      <c r="H23" s="55">
        <f t="shared" si="2"/>
        <v>0</v>
      </c>
      <c r="I23" s="213">
        <v>0</v>
      </c>
      <c r="J23" s="55">
        <f t="shared" si="3"/>
        <v>0</v>
      </c>
    </row>
    <row r="24" spans="1:10" s="5" customFormat="1" x14ac:dyDescent="0.2">
      <c r="A24" s="97" t="s">
        <v>181</v>
      </c>
      <c r="B24" s="147" t="s">
        <v>299</v>
      </c>
      <c r="C24" s="148" t="s">
        <v>300</v>
      </c>
      <c r="D24" s="106" t="s">
        <v>31</v>
      </c>
      <c r="E24" s="151">
        <v>2</v>
      </c>
      <c r="F24" s="107" t="s">
        <v>0</v>
      </c>
      <c r="G24" s="213">
        <v>0</v>
      </c>
      <c r="H24" s="55">
        <f t="shared" si="2"/>
        <v>0</v>
      </c>
      <c r="I24" s="213">
        <v>0</v>
      </c>
      <c r="J24" s="55">
        <f t="shared" si="3"/>
        <v>0</v>
      </c>
    </row>
    <row r="25" spans="1:10" s="5" customFormat="1" x14ac:dyDescent="0.2">
      <c r="A25" s="97" t="s">
        <v>182</v>
      </c>
      <c r="B25" s="147" t="s">
        <v>406</v>
      </c>
      <c r="C25" s="148" t="s">
        <v>407</v>
      </c>
      <c r="D25" s="106" t="s">
        <v>31</v>
      </c>
      <c r="E25" s="151">
        <v>6</v>
      </c>
      <c r="F25" s="107" t="s">
        <v>0</v>
      </c>
      <c r="G25" s="213">
        <v>0</v>
      </c>
      <c r="H25" s="55">
        <f t="shared" si="2"/>
        <v>0</v>
      </c>
      <c r="I25" s="213">
        <v>0</v>
      </c>
      <c r="J25" s="55">
        <f t="shared" si="3"/>
        <v>0</v>
      </c>
    </row>
    <row r="26" spans="1:10" s="5" customFormat="1" x14ac:dyDescent="0.2">
      <c r="A26" s="97" t="s">
        <v>183</v>
      </c>
      <c r="B26" s="147" t="s">
        <v>408</v>
      </c>
      <c r="C26" s="148" t="s">
        <v>409</v>
      </c>
      <c r="D26" s="106" t="s">
        <v>31</v>
      </c>
      <c r="E26" s="151">
        <v>4</v>
      </c>
      <c r="F26" s="107" t="s">
        <v>0</v>
      </c>
      <c r="G26" s="213">
        <v>0</v>
      </c>
      <c r="H26" s="55">
        <f t="shared" si="2"/>
        <v>0</v>
      </c>
      <c r="I26" s="213">
        <v>0</v>
      </c>
      <c r="J26" s="55">
        <f t="shared" si="3"/>
        <v>0</v>
      </c>
    </row>
    <row r="27" spans="1:10" s="5" customFormat="1" x14ac:dyDescent="0.2">
      <c r="A27" s="97" t="s">
        <v>184</v>
      </c>
      <c r="B27" s="147" t="s">
        <v>303</v>
      </c>
      <c r="C27" s="148" t="s">
        <v>304</v>
      </c>
      <c r="D27" s="106" t="s">
        <v>31</v>
      </c>
      <c r="E27" s="151">
        <v>2</v>
      </c>
      <c r="F27" s="107" t="s">
        <v>0</v>
      </c>
      <c r="G27" s="213">
        <v>0</v>
      </c>
      <c r="H27" s="55">
        <f t="shared" si="2"/>
        <v>0</v>
      </c>
      <c r="I27" s="213">
        <v>0</v>
      </c>
      <c r="J27" s="55">
        <f t="shared" si="3"/>
        <v>0</v>
      </c>
    </row>
    <row r="28" spans="1:10" s="5" customFormat="1" x14ac:dyDescent="0.2">
      <c r="A28" s="97" t="s">
        <v>185</v>
      </c>
      <c r="B28" s="147" t="s">
        <v>305</v>
      </c>
      <c r="C28" s="148" t="s">
        <v>306</v>
      </c>
      <c r="D28" s="106" t="s">
        <v>31</v>
      </c>
      <c r="E28" s="151">
        <v>2</v>
      </c>
      <c r="F28" s="107" t="s">
        <v>0</v>
      </c>
      <c r="G28" s="213">
        <v>0</v>
      </c>
      <c r="H28" s="55">
        <f t="shared" si="2"/>
        <v>0</v>
      </c>
      <c r="I28" s="213">
        <v>0</v>
      </c>
      <c r="J28" s="55">
        <f t="shared" si="3"/>
        <v>0</v>
      </c>
    </row>
    <row r="29" spans="1:10" s="5" customFormat="1" x14ac:dyDescent="0.2">
      <c r="A29" s="97" t="s">
        <v>186</v>
      </c>
      <c r="B29" s="147" t="s">
        <v>289</v>
      </c>
      <c r="C29" s="148" t="s">
        <v>49</v>
      </c>
      <c r="D29" s="106" t="s">
        <v>31</v>
      </c>
      <c r="E29" s="151">
        <v>7</v>
      </c>
      <c r="F29" s="107" t="s">
        <v>0</v>
      </c>
      <c r="G29" s="213">
        <v>0</v>
      </c>
      <c r="H29" s="55">
        <f t="shared" si="2"/>
        <v>0</v>
      </c>
      <c r="I29" s="213">
        <v>0</v>
      </c>
      <c r="J29" s="55">
        <f t="shared" si="3"/>
        <v>0</v>
      </c>
    </row>
    <row r="30" spans="1:10" s="5" customFormat="1" x14ac:dyDescent="0.2">
      <c r="A30" s="97" t="s">
        <v>187</v>
      </c>
      <c r="B30" s="147" t="s">
        <v>414</v>
      </c>
      <c r="C30" s="148" t="s">
        <v>415</v>
      </c>
      <c r="D30" s="106" t="s">
        <v>31</v>
      </c>
      <c r="E30" s="151">
        <v>4</v>
      </c>
      <c r="F30" s="107" t="s">
        <v>0</v>
      </c>
      <c r="G30" s="213">
        <v>0</v>
      </c>
      <c r="H30" s="55">
        <f t="shared" si="2"/>
        <v>0</v>
      </c>
      <c r="I30" s="213">
        <v>0</v>
      </c>
      <c r="J30" s="55">
        <f t="shared" si="3"/>
        <v>0</v>
      </c>
    </row>
    <row r="31" spans="1:10" s="5" customFormat="1" x14ac:dyDescent="0.2">
      <c r="A31" s="97" t="s">
        <v>188</v>
      </c>
      <c r="B31" s="147" t="s">
        <v>307</v>
      </c>
      <c r="C31" s="148" t="s">
        <v>56</v>
      </c>
      <c r="D31" s="106" t="s">
        <v>31</v>
      </c>
      <c r="E31" s="151">
        <v>8</v>
      </c>
      <c r="F31" s="107" t="s">
        <v>0</v>
      </c>
      <c r="G31" s="213">
        <v>0</v>
      </c>
      <c r="H31" s="55">
        <f t="shared" si="2"/>
        <v>0</v>
      </c>
      <c r="I31" s="213">
        <v>0</v>
      </c>
      <c r="J31" s="55">
        <f t="shared" si="3"/>
        <v>0</v>
      </c>
    </row>
    <row r="32" spans="1:10" s="5" customFormat="1" x14ac:dyDescent="0.2">
      <c r="A32" s="97" t="s">
        <v>189</v>
      </c>
      <c r="B32" s="147" t="s">
        <v>308</v>
      </c>
      <c r="C32" s="148" t="s">
        <v>57</v>
      </c>
      <c r="D32" s="106" t="s">
        <v>31</v>
      </c>
      <c r="E32" s="151">
        <v>8</v>
      </c>
      <c r="F32" s="107" t="s">
        <v>0</v>
      </c>
      <c r="G32" s="213">
        <v>0</v>
      </c>
      <c r="H32" s="55">
        <f t="shared" si="2"/>
        <v>0</v>
      </c>
      <c r="I32" s="213">
        <v>0</v>
      </c>
      <c r="J32" s="55">
        <f t="shared" si="3"/>
        <v>0</v>
      </c>
    </row>
    <row r="33" spans="1:10" s="5" customFormat="1" x14ac:dyDescent="0.2">
      <c r="A33" s="97" t="s">
        <v>190</v>
      </c>
      <c r="B33" s="147" t="s">
        <v>309</v>
      </c>
      <c r="C33" s="148" t="s">
        <v>58</v>
      </c>
      <c r="D33" s="106" t="s">
        <v>31</v>
      </c>
      <c r="E33" s="151">
        <v>8</v>
      </c>
      <c r="F33" s="107" t="s">
        <v>0</v>
      </c>
      <c r="G33" s="213">
        <v>0</v>
      </c>
      <c r="H33" s="55">
        <f t="shared" si="2"/>
        <v>0</v>
      </c>
      <c r="I33" s="213">
        <v>0</v>
      </c>
      <c r="J33" s="55">
        <f t="shared" si="3"/>
        <v>0</v>
      </c>
    </row>
    <row r="34" spans="1:10" s="5" customFormat="1" x14ac:dyDescent="0.2">
      <c r="A34" s="97" t="s">
        <v>191</v>
      </c>
      <c r="B34" s="147" t="s">
        <v>310</v>
      </c>
      <c r="C34" s="148" t="s">
        <v>311</v>
      </c>
      <c r="D34" s="106" t="s">
        <v>31</v>
      </c>
      <c r="E34" s="151">
        <v>1</v>
      </c>
      <c r="F34" s="107" t="s">
        <v>0</v>
      </c>
      <c r="G34" s="213">
        <v>0</v>
      </c>
      <c r="H34" s="55">
        <f t="shared" si="2"/>
        <v>0</v>
      </c>
      <c r="I34" s="213">
        <v>0</v>
      </c>
      <c r="J34" s="55">
        <f t="shared" si="3"/>
        <v>0</v>
      </c>
    </row>
    <row r="35" spans="1:10" s="5" customFormat="1" x14ac:dyDescent="0.2">
      <c r="A35" s="97" t="s">
        <v>192</v>
      </c>
      <c r="B35" s="147" t="s">
        <v>312</v>
      </c>
      <c r="C35" s="148" t="s">
        <v>313</v>
      </c>
      <c r="D35" s="106" t="s">
        <v>31</v>
      </c>
      <c r="E35" s="151">
        <v>1</v>
      </c>
      <c r="F35" s="107" t="s">
        <v>0</v>
      </c>
      <c r="G35" s="213">
        <v>0</v>
      </c>
      <c r="H35" s="55">
        <f t="shared" si="2"/>
        <v>0</v>
      </c>
      <c r="I35" s="213">
        <v>0</v>
      </c>
      <c r="J35" s="55">
        <f t="shared" si="3"/>
        <v>0</v>
      </c>
    </row>
    <row r="36" spans="1:10" s="5" customFormat="1" x14ac:dyDescent="0.2">
      <c r="A36" s="97" t="s">
        <v>193</v>
      </c>
      <c r="B36" s="147" t="s">
        <v>314</v>
      </c>
      <c r="C36" s="148" t="s">
        <v>315</v>
      </c>
      <c r="D36" s="106" t="s">
        <v>31</v>
      </c>
      <c r="E36" s="151">
        <v>1</v>
      </c>
      <c r="F36" s="107" t="s">
        <v>0</v>
      </c>
      <c r="G36" s="213">
        <v>0</v>
      </c>
      <c r="H36" s="55">
        <f t="shared" si="2"/>
        <v>0</v>
      </c>
      <c r="I36" s="213">
        <v>0</v>
      </c>
      <c r="J36" s="55">
        <f t="shared" si="3"/>
        <v>0</v>
      </c>
    </row>
    <row r="37" spans="1:10" s="5" customFormat="1" x14ac:dyDescent="0.2">
      <c r="A37" s="97" t="s">
        <v>194</v>
      </c>
      <c r="B37" s="147" t="s">
        <v>316</v>
      </c>
      <c r="C37" s="148" t="s">
        <v>317</v>
      </c>
      <c r="D37" s="106" t="s">
        <v>31</v>
      </c>
      <c r="E37" s="151">
        <v>1</v>
      </c>
      <c r="F37" s="107" t="s">
        <v>0</v>
      </c>
      <c r="G37" s="213">
        <v>0</v>
      </c>
      <c r="H37" s="55">
        <f t="shared" si="2"/>
        <v>0</v>
      </c>
      <c r="I37" s="213">
        <v>0</v>
      </c>
      <c r="J37" s="55">
        <f t="shared" si="3"/>
        <v>0</v>
      </c>
    </row>
    <row r="38" spans="1:10" s="5" customFormat="1" x14ac:dyDescent="0.2">
      <c r="A38" s="97" t="s">
        <v>195</v>
      </c>
      <c r="B38" s="147" t="s">
        <v>318</v>
      </c>
      <c r="C38" s="148" t="s">
        <v>319</v>
      </c>
      <c r="D38" s="106" t="s">
        <v>31</v>
      </c>
      <c r="E38" s="151">
        <v>1</v>
      </c>
      <c r="F38" s="107" t="s">
        <v>0</v>
      </c>
      <c r="G38" s="213">
        <v>0</v>
      </c>
      <c r="H38" s="55">
        <f t="shared" si="2"/>
        <v>0</v>
      </c>
      <c r="I38" s="213">
        <v>0</v>
      </c>
      <c r="J38" s="55">
        <f t="shared" si="3"/>
        <v>0</v>
      </c>
    </row>
    <row r="39" spans="1:10" s="5" customFormat="1" x14ac:dyDescent="0.2">
      <c r="A39" s="97" t="s">
        <v>196</v>
      </c>
      <c r="B39" s="147" t="s">
        <v>320</v>
      </c>
      <c r="C39" s="148" t="s">
        <v>321</v>
      </c>
      <c r="D39" s="106" t="s">
        <v>31</v>
      </c>
      <c r="E39" s="151">
        <v>2</v>
      </c>
      <c r="F39" s="107" t="s">
        <v>0</v>
      </c>
      <c r="G39" s="213">
        <v>0</v>
      </c>
      <c r="H39" s="55">
        <f t="shared" si="2"/>
        <v>0</v>
      </c>
      <c r="I39" s="213">
        <v>0</v>
      </c>
      <c r="J39" s="55">
        <f t="shared" si="3"/>
        <v>0</v>
      </c>
    </row>
    <row r="40" spans="1:10" s="5" customFormat="1" x14ac:dyDescent="0.2">
      <c r="A40" s="97" t="s">
        <v>197</v>
      </c>
      <c r="B40" s="147" t="s">
        <v>429</v>
      </c>
      <c r="C40" s="148" t="s">
        <v>430</v>
      </c>
      <c r="D40" s="106" t="s">
        <v>31</v>
      </c>
      <c r="E40" s="151">
        <v>1</v>
      </c>
      <c r="F40" s="107" t="s">
        <v>0</v>
      </c>
      <c r="G40" s="213">
        <v>0</v>
      </c>
      <c r="H40" s="55">
        <f t="shared" si="2"/>
        <v>0</v>
      </c>
      <c r="I40" s="213">
        <v>0</v>
      </c>
      <c r="J40" s="55">
        <f t="shared" si="3"/>
        <v>0</v>
      </c>
    </row>
    <row r="41" spans="1:10" s="5" customFormat="1" x14ac:dyDescent="0.2">
      <c r="A41" s="97" t="s">
        <v>198</v>
      </c>
      <c r="B41" s="147" t="s">
        <v>322</v>
      </c>
      <c r="C41" s="148" t="s">
        <v>323</v>
      </c>
      <c r="D41" s="106" t="s">
        <v>31</v>
      </c>
      <c r="E41" s="151">
        <v>2</v>
      </c>
      <c r="F41" s="107" t="s">
        <v>0</v>
      </c>
      <c r="G41" s="213">
        <v>0</v>
      </c>
      <c r="H41" s="55">
        <f t="shared" si="2"/>
        <v>0</v>
      </c>
      <c r="I41" s="213">
        <v>0</v>
      </c>
      <c r="J41" s="55">
        <f t="shared" si="3"/>
        <v>0</v>
      </c>
    </row>
    <row r="42" spans="1:10" s="5" customFormat="1" x14ac:dyDescent="0.2">
      <c r="A42" s="97" t="s">
        <v>199</v>
      </c>
      <c r="B42" s="147" t="s">
        <v>324</v>
      </c>
      <c r="C42" s="148"/>
      <c r="D42" s="106" t="s">
        <v>31</v>
      </c>
      <c r="E42" s="151">
        <v>1</v>
      </c>
      <c r="F42" s="107" t="s">
        <v>0</v>
      </c>
      <c r="G42" s="213">
        <v>0</v>
      </c>
      <c r="H42" s="55">
        <f t="shared" si="2"/>
        <v>0</v>
      </c>
      <c r="I42" s="213">
        <v>0</v>
      </c>
      <c r="J42" s="55">
        <f t="shared" si="3"/>
        <v>0</v>
      </c>
    </row>
    <row r="43" spans="1:10" s="5" customFormat="1" ht="32.450000000000003" customHeight="1" x14ac:dyDescent="0.2">
      <c r="A43" s="97" t="s">
        <v>200</v>
      </c>
      <c r="B43" s="147" t="s">
        <v>325</v>
      </c>
      <c r="C43" s="148"/>
      <c r="D43" s="106" t="s">
        <v>31</v>
      </c>
      <c r="E43" s="151">
        <v>1</v>
      </c>
      <c r="F43" s="107" t="s">
        <v>0</v>
      </c>
      <c r="G43" s="213">
        <v>0</v>
      </c>
      <c r="H43" s="55">
        <f t="shared" si="2"/>
        <v>0</v>
      </c>
      <c r="I43" s="213">
        <v>0</v>
      </c>
      <c r="J43" s="55">
        <f t="shared" si="3"/>
        <v>0</v>
      </c>
    </row>
    <row r="44" spans="1:10" s="5" customFormat="1" x14ac:dyDescent="0.2">
      <c r="A44" s="97" t="s">
        <v>201</v>
      </c>
      <c r="B44" s="147" t="s">
        <v>326</v>
      </c>
      <c r="C44" s="148" t="s">
        <v>327</v>
      </c>
      <c r="D44" s="106" t="s">
        <v>31</v>
      </c>
      <c r="E44" s="151">
        <v>1</v>
      </c>
      <c r="F44" s="107" t="s">
        <v>0</v>
      </c>
      <c r="G44" s="213">
        <v>0</v>
      </c>
      <c r="H44" s="55">
        <f t="shared" si="2"/>
        <v>0</v>
      </c>
      <c r="I44" s="213">
        <v>0</v>
      </c>
      <c r="J44" s="55">
        <f t="shared" si="3"/>
        <v>0</v>
      </c>
    </row>
    <row r="45" spans="1:10" s="5" customFormat="1" x14ac:dyDescent="0.2">
      <c r="A45" s="97" t="s">
        <v>202</v>
      </c>
      <c r="B45" s="147" t="s">
        <v>328</v>
      </c>
      <c r="C45" s="148" t="s">
        <v>50</v>
      </c>
      <c r="D45" s="106" t="s">
        <v>31</v>
      </c>
      <c r="E45" s="151">
        <v>7</v>
      </c>
      <c r="F45" s="107" t="s">
        <v>0</v>
      </c>
      <c r="G45" s="213">
        <v>0</v>
      </c>
      <c r="H45" s="55">
        <f t="shared" si="2"/>
        <v>0</v>
      </c>
      <c r="I45" s="213">
        <v>0</v>
      </c>
      <c r="J45" s="55">
        <f t="shared" si="3"/>
        <v>0</v>
      </c>
    </row>
    <row r="46" spans="1:10" s="5" customFormat="1" x14ac:dyDescent="0.2">
      <c r="A46" s="97" t="s">
        <v>203</v>
      </c>
      <c r="B46" s="147" t="s">
        <v>329</v>
      </c>
      <c r="C46" s="148" t="s">
        <v>51</v>
      </c>
      <c r="D46" s="106" t="s">
        <v>31</v>
      </c>
      <c r="E46" s="151">
        <v>2</v>
      </c>
      <c r="F46" s="107" t="s">
        <v>0</v>
      </c>
      <c r="G46" s="213">
        <v>0</v>
      </c>
      <c r="H46" s="55">
        <f t="shared" si="2"/>
        <v>0</v>
      </c>
      <c r="I46" s="213">
        <v>0</v>
      </c>
      <c r="J46" s="55">
        <f t="shared" si="3"/>
        <v>0</v>
      </c>
    </row>
    <row r="47" spans="1:10" s="5" customFormat="1" x14ac:dyDescent="0.2">
      <c r="A47" s="97" t="s">
        <v>204</v>
      </c>
      <c r="B47" s="147" t="s">
        <v>52</v>
      </c>
      <c r="C47" s="148"/>
      <c r="D47" s="106" t="s">
        <v>31</v>
      </c>
      <c r="E47" s="151">
        <v>2</v>
      </c>
      <c r="F47" s="107" t="s">
        <v>0</v>
      </c>
      <c r="G47" s="213">
        <v>0</v>
      </c>
      <c r="H47" s="55">
        <f t="shared" si="2"/>
        <v>0</v>
      </c>
      <c r="I47" s="213">
        <v>0</v>
      </c>
      <c r="J47" s="55">
        <f t="shared" si="3"/>
        <v>0</v>
      </c>
    </row>
    <row r="48" spans="1:10" s="5" customFormat="1" x14ac:dyDescent="0.2">
      <c r="A48" s="97" t="s">
        <v>205</v>
      </c>
      <c r="B48" s="147" t="s">
        <v>69</v>
      </c>
      <c r="C48" s="148"/>
      <c r="D48" s="106" t="s">
        <v>31</v>
      </c>
      <c r="E48" s="151">
        <v>1</v>
      </c>
      <c r="F48" s="107" t="s">
        <v>0</v>
      </c>
      <c r="G48" s="213">
        <v>0</v>
      </c>
      <c r="H48" s="55">
        <f t="shared" si="2"/>
        <v>0</v>
      </c>
      <c r="I48" s="213">
        <v>0</v>
      </c>
      <c r="J48" s="55">
        <f t="shared" si="3"/>
        <v>0</v>
      </c>
    </row>
    <row r="49" spans="1:11" s="5" customFormat="1" x14ac:dyDescent="0.2">
      <c r="A49" s="97" t="s">
        <v>206</v>
      </c>
      <c r="B49" s="147" t="s">
        <v>53</v>
      </c>
      <c r="C49" s="148"/>
      <c r="D49" s="106" t="s">
        <v>31</v>
      </c>
      <c r="E49" s="151">
        <v>2</v>
      </c>
      <c r="F49" s="107" t="s">
        <v>0</v>
      </c>
      <c r="G49" s="213">
        <v>0</v>
      </c>
      <c r="H49" s="55">
        <f t="shared" si="2"/>
        <v>0</v>
      </c>
      <c r="I49" s="213">
        <v>0</v>
      </c>
      <c r="J49" s="55">
        <f t="shared" si="3"/>
        <v>0</v>
      </c>
    </row>
    <row r="50" spans="1:11" s="5" customFormat="1" x14ac:dyDescent="0.2">
      <c r="A50" s="97" t="s">
        <v>207</v>
      </c>
      <c r="B50" s="147" t="s">
        <v>330</v>
      </c>
      <c r="C50" s="148"/>
      <c r="D50" s="106" t="s">
        <v>31</v>
      </c>
      <c r="E50" s="151">
        <v>2</v>
      </c>
      <c r="F50" s="107" t="s">
        <v>0</v>
      </c>
      <c r="G50" s="213">
        <v>0</v>
      </c>
      <c r="H50" s="55">
        <f t="shared" si="2"/>
        <v>0</v>
      </c>
      <c r="I50" s="213">
        <v>0</v>
      </c>
      <c r="J50" s="55">
        <f t="shared" si="3"/>
        <v>0</v>
      </c>
    </row>
    <row r="51" spans="1:11" s="5" customFormat="1" x14ac:dyDescent="0.2">
      <c r="A51" s="97" t="s">
        <v>208</v>
      </c>
      <c r="B51" s="149" t="s">
        <v>331</v>
      </c>
      <c r="C51" s="150" t="s">
        <v>75</v>
      </c>
      <c r="D51" s="106" t="s">
        <v>31</v>
      </c>
      <c r="E51" s="152">
        <v>41</v>
      </c>
      <c r="F51" s="107" t="s">
        <v>0</v>
      </c>
      <c r="G51" s="213">
        <v>0</v>
      </c>
      <c r="H51" s="55">
        <f t="shared" si="2"/>
        <v>0</v>
      </c>
      <c r="I51" s="213">
        <v>0</v>
      </c>
      <c r="J51" s="55">
        <f t="shared" si="3"/>
        <v>0</v>
      </c>
    </row>
    <row r="52" spans="1:11" s="5" customFormat="1" x14ac:dyDescent="0.2">
      <c r="A52" s="97" t="s">
        <v>209</v>
      </c>
      <c r="B52" s="149" t="s">
        <v>332</v>
      </c>
      <c r="C52" s="150" t="s">
        <v>76</v>
      </c>
      <c r="D52" s="106" t="s">
        <v>31</v>
      </c>
      <c r="E52" s="152">
        <v>3</v>
      </c>
      <c r="F52" s="107" t="s">
        <v>0</v>
      </c>
      <c r="G52" s="213">
        <v>0</v>
      </c>
      <c r="H52" s="55">
        <f t="shared" si="2"/>
        <v>0</v>
      </c>
      <c r="I52" s="213">
        <v>0</v>
      </c>
      <c r="J52" s="55">
        <f t="shared" si="3"/>
        <v>0</v>
      </c>
    </row>
    <row r="53" spans="1:11" s="5" customFormat="1" x14ac:dyDescent="0.2">
      <c r="A53" s="97" t="s">
        <v>210</v>
      </c>
      <c r="B53" s="149" t="s">
        <v>333</v>
      </c>
      <c r="C53" s="150" t="s">
        <v>77</v>
      </c>
      <c r="D53" s="106" t="s">
        <v>31</v>
      </c>
      <c r="E53" s="152">
        <v>3</v>
      </c>
      <c r="F53" s="107" t="s">
        <v>0</v>
      </c>
      <c r="G53" s="213">
        <v>0</v>
      </c>
      <c r="H53" s="55">
        <f t="shared" si="2"/>
        <v>0</v>
      </c>
      <c r="I53" s="213">
        <v>0</v>
      </c>
      <c r="J53" s="55">
        <f t="shared" si="3"/>
        <v>0</v>
      </c>
    </row>
    <row r="54" spans="1:11" s="5" customFormat="1" x14ac:dyDescent="0.2">
      <c r="A54" s="97" t="s">
        <v>211</v>
      </c>
      <c r="B54" s="149" t="s">
        <v>78</v>
      </c>
      <c r="C54" s="150" t="s">
        <v>79</v>
      </c>
      <c r="D54" s="106" t="s">
        <v>31</v>
      </c>
      <c r="E54" s="152">
        <v>1</v>
      </c>
      <c r="F54" s="107" t="s">
        <v>0</v>
      </c>
      <c r="G54" s="213">
        <v>0</v>
      </c>
      <c r="H54" s="55">
        <f t="shared" si="2"/>
        <v>0</v>
      </c>
      <c r="I54" s="213">
        <v>0</v>
      </c>
      <c r="J54" s="55">
        <f t="shared" si="3"/>
        <v>0</v>
      </c>
    </row>
    <row r="55" spans="1:11" s="5" customFormat="1" x14ac:dyDescent="0.2">
      <c r="A55" s="97" t="s">
        <v>212</v>
      </c>
      <c r="B55" s="149" t="s">
        <v>418</v>
      </c>
      <c r="C55" s="150" t="s">
        <v>419</v>
      </c>
      <c r="D55" s="106" t="s">
        <v>31</v>
      </c>
      <c r="E55" s="152">
        <v>2</v>
      </c>
      <c r="F55" s="107" t="s">
        <v>0</v>
      </c>
      <c r="G55" s="213">
        <v>0</v>
      </c>
      <c r="H55" s="55">
        <f t="shared" si="2"/>
        <v>0</v>
      </c>
      <c r="I55" s="213">
        <v>0</v>
      </c>
      <c r="J55" s="55">
        <f t="shared" si="3"/>
        <v>0</v>
      </c>
    </row>
    <row r="56" spans="1:11" s="5" customFormat="1" x14ac:dyDescent="0.2">
      <c r="A56" s="97" t="s">
        <v>213</v>
      </c>
      <c r="B56" s="149" t="s">
        <v>80</v>
      </c>
      <c r="C56" s="150" t="s">
        <v>90</v>
      </c>
      <c r="D56" s="106" t="s">
        <v>31</v>
      </c>
      <c r="E56" s="152">
        <v>4</v>
      </c>
      <c r="F56" s="107" t="s">
        <v>0</v>
      </c>
      <c r="G56" s="213">
        <v>0</v>
      </c>
      <c r="H56" s="55">
        <f t="shared" si="2"/>
        <v>0</v>
      </c>
      <c r="I56" s="213">
        <v>0</v>
      </c>
      <c r="J56" s="55">
        <f t="shared" si="3"/>
        <v>0</v>
      </c>
    </row>
    <row r="57" spans="1:11" s="5" customFormat="1" x14ac:dyDescent="0.2">
      <c r="A57" s="97" t="s">
        <v>422</v>
      </c>
      <c r="B57" s="149" t="s">
        <v>334</v>
      </c>
      <c r="C57" s="150" t="s">
        <v>335</v>
      </c>
      <c r="D57" s="106" t="s">
        <v>31</v>
      </c>
      <c r="E57" s="152">
        <v>16</v>
      </c>
      <c r="F57" s="107" t="s">
        <v>0</v>
      </c>
      <c r="G57" s="213">
        <v>0</v>
      </c>
      <c r="H57" s="55">
        <f t="shared" si="2"/>
        <v>0</v>
      </c>
      <c r="I57" s="213">
        <v>0</v>
      </c>
      <c r="J57" s="55">
        <f t="shared" si="3"/>
        <v>0</v>
      </c>
    </row>
    <row r="58" spans="1:11" s="7" customFormat="1" ht="13.5" thickBot="1" x14ac:dyDescent="0.25">
      <c r="A58" s="117"/>
      <c r="B58" s="72"/>
      <c r="C58" s="118"/>
      <c r="D58" s="119"/>
      <c r="E58" s="120"/>
      <c r="F58" s="120"/>
      <c r="G58" s="55"/>
      <c r="H58" s="55"/>
      <c r="I58" s="55"/>
      <c r="J58" s="55"/>
    </row>
    <row r="59" spans="1:11" s="6" customFormat="1" x14ac:dyDescent="0.2">
      <c r="A59" s="77"/>
      <c r="B59" s="173" t="s">
        <v>132</v>
      </c>
      <c r="C59" s="78"/>
      <c r="D59" s="78"/>
      <c r="E59" s="79"/>
      <c r="F59" s="80"/>
      <c r="G59" s="175" t="s">
        <v>128</v>
      </c>
      <c r="H59" s="176"/>
      <c r="I59" s="175" t="s">
        <v>129</v>
      </c>
      <c r="J59" s="177"/>
      <c r="K59" s="8"/>
    </row>
    <row r="60" spans="1:11" s="6" customFormat="1" x14ac:dyDescent="0.2">
      <c r="A60" s="81"/>
      <c r="B60" s="174"/>
      <c r="C60" s="82"/>
      <c r="D60" s="82"/>
      <c r="E60" s="83"/>
      <c r="F60" s="84"/>
      <c r="G60" s="178">
        <f>SUM(H5:H58)</f>
        <v>0</v>
      </c>
      <c r="H60" s="179"/>
      <c r="I60" s="178">
        <f>SUM(J5:J58)</f>
        <v>0</v>
      </c>
      <c r="J60" s="180"/>
      <c r="K60" s="9"/>
    </row>
    <row r="61" spans="1:11" s="6" customFormat="1" ht="15" x14ac:dyDescent="0.2">
      <c r="A61" s="85"/>
      <c r="B61" s="183" t="s">
        <v>133</v>
      </c>
      <c r="C61" s="183"/>
      <c r="D61" s="183"/>
      <c r="E61" s="183"/>
      <c r="F61" s="86"/>
      <c r="G61" s="87"/>
      <c r="H61" s="88"/>
      <c r="I61" s="184">
        <f>G60+I60</f>
        <v>0</v>
      </c>
      <c r="J61" s="185"/>
      <c r="K61" s="9"/>
    </row>
    <row r="62" spans="1:11" s="6" customFormat="1" ht="15" x14ac:dyDescent="0.2">
      <c r="A62" s="89"/>
      <c r="B62" s="186" t="s">
        <v>134</v>
      </c>
      <c r="C62" s="186"/>
      <c r="D62" s="186"/>
      <c r="E62" s="186"/>
      <c r="F62" s="90"/>
      <c r="G62" s="91"/>
      <c r="H62" s="92"/>
      <c r="I62" s="187">
        <f>SUM(I61*0.21)</f>
        <v>0</v>
      </c>
      <c r="J62" s="188"/>
      <c r="K62" s="9"/>
    </row>
    <row r="63" spans="1:11" s="6" customFormat="1" ht="15.75" thickBot="1" x14ac:dyDescent="0.25">
      <c r="A63" s="93"/>
      <c r="B63" s="193" t="s">
        <v>135</v>
      </c>
      <c r="C63" s="193"/>
      <c r="D63" s="193"/>
      <c r="E63" s="193"/>
      <c r="F63" s="94"/>
      <c r="G63" s="95"/>
      <c r="H63" s="96"/>
      <c r="I63" s="194">
        <f>SUM(I61:J62)</f>
        <v>0</v>
      </c>
      <c r="J63" s="195"/>
      <c r="K63" s="9"/>
    </row>
  </sheetData>
  <sheetProtection algorithmName="SHA-512" hashValue="P/N4IGJuqH5A8zSA69UtiMAMM75Ea4254I65r3elgl6Xoz/AwONgw1RqJM2iHAoRzQh955rSsa8m/Tp/ONR+UA==" saltValue="uhNPdw8OJZg4DjNB5HlzYQ==" spinCount="100000" sheet="1" objects="1" scenarios="1"/>
  <mergeCells count="22">
    <mergeCell ref="B61:E61"/>
    <mergeCell ref="I61:J61"/>
    <mergeCell ref="B62:E62"/>
    <mergeCell ref="I62:J62"/>
    <mergeCell ref="B63:E63"/>
    <mergeCell ref="I63:J63"/>
    <mergeCell ref="A12:F12"/>
    <mergeCell ref="B59:B60"/>
    <mergeCell ref="G59:H59"/>
    <mergeCell ref="I59:J59"/>
    <mergeCell ref="G60:H60"/>
    <mergeCell ref="I60:J60"/>
    <mergeCell ref="F2:F3"/>
    <mergeCell ref="G2:H2"/>
    <mergeCell ref="I2:J2"/>
    <mergeCell ref="A4:F4"/>
    <mergeCell ref="A7:F7"/>
    <mergeCell ref="A2:A3"/>
    <mergeCell ref="B2:B3"/>
    <mergeCell ref="C2:C3"/>
    <mergeCell ref="D2:D3"/>
    <mergeCell ref="E2:E3"/>
  </mergeCells>
  <pageMargins left="0.25" right="0.25" top="0.75" bottom="0.75" header="0.3" footer="0.3"/>
  <pageSetup paperSize="9" fitToHeight="0" orientation="landscape" r:id="rId1"/>
  <headerFooter alignWithMargins="0">
    <oddHeader>&amp;C&amp;F &amp;A</oddHeader>
    <oddFooter>&amp;"Helvetica,Regular"&amp;11&amp;P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61"/>
  <sheetViews>
    <sheetView showGridLines="0" view="pageBreakPreview" zoomScale="90" zoomScaleNormal="100" zoomScaleSheetLayoutView="90" workbookViewId="0">
      <selection activeCell="M56" sqref="M56"/>
    </sheetView>
  </sheetViews>
  <sheetFormatPr defaultColWidth="9.140625" defaultRowHeight="12.75" x14ac:dyDescent="0.2"/>
  <cols>
    <col min="1" max="1" width="4.28515625" style="1" customWidth="1"/>
    <col min="2" max="2" width="36.85546875" style="4" customWidth="1"/>
    <col min="3" max="3" width="25.5703125" style="3" customWidth="1"/>
    <col min="4" max="4" width="12.5703125" style="3" bestFit="1" customWidth="1"/>
    <col min="5" max="5" width="5.140625" style="2" bestFit="1" customWidth="1"/>
    <col min="6" max="6" width="5.7109375" style="1" customWidth="1"/>
    <col min="7" max="9" width="9.140625" style="1"/>
    <col min="10" max="10" width="10.28515625" style="1" customWidth="1"/>
    <col min="11" max="16384" width="9.140625" style="1"/>
  </cols>
  <sheetData>
    <row r="1" spans="1:10" ht="19.5" thickBot="1" x14ac:dyDescent="0.35">
      <c r="A1" s="99"/>
      <c r="B1" s="100"/>
      <c r="C1" s="101"/>
      <c r="D1" s="102"/>
      <c r="E1" s="102"/>
      <c r="F1" s="102"/>
      <c r="G1" s="38"/>
      <c r="H1" s="40"/>
      <c r="I1" s="41"/>
      <c r="J1" s="41"/>
    </row>
    <row r="2" spans="1:10" s="6" customFormat="1" x14ac:dyDescent="0.2">
      <c r="A2" s="158" t="s">
        <v>15</v>
      </c>
      <c r="B2" s="201" t="s">
        <v>14</v>
      </c>
      <c r="C2" s="162" t="s">
        <v>13</v>
      </c>
      <c r="D2" s="203" t="s">
        <v>12</v>
      </c>
      <c r="E2" s="205" t="s">
        <v>91</v>
      </c>
      <c r="F2" s="181" t="s">
        <v>11</v>
      </c>
      <c r="G2" s="196" t="s">
        <v>128</v>
      </c>
      <c r="H2" s="197"/>
      <c r="I2" s="196" t="s">
        <v>129</v>
      </c>
      <c r="J2" s="198"/>
    </row>
    <row r="3" spans="1:10" s="6" customFormat="1" ht="15.6" customHeight="1" thickBot="1" x14ac:dyDescent="0.25">
      <c r="A3" s="159"/>
      <c r="B3" s="202"/>
      <c r="C3" s="163"/>
      <c r="D3" s="204"/>
      <c r="E3" s="206"/>
      <c r="F3" s="182"/>
      <c r="G3" s="42" t="s">
        <v>130</v>
      </c>
      <c r="H3" s="42" t="s">
        <v>131</v>
      </c>
      <c r="I3" s="42" t="s">
        <v>130</v>
      </c>
      <c r="J3" s="43" t="s">
        <v>131</v>
      </c>
    </row>
    <row r="4" spans="1:10" s="5" customFormat="1" x14ac:dyDescent="0.2">
      <c r="A4" s="199" t="s">
        <v>20</v>
      </c>
      <c r="B4" s="200"/>
      <c r="C4" s="200"/>
      <c r="D4" s="200"/>
      <c r="E4" s="200"/>
      <c r="F4" s="200"/>
      <c r="G4" s="46"/>
      <c r="H4" s="146"/>
      <c r="I4" s="49"/>
      <c r="J4" s="50"/>
    </row>
    <row r="5" spans="1:10" s="5" customFormat="1" ht="22.5" x14ac:dyDescent="0.2">
      <c r="A5" s="97" t="s">
        <v>102</v>
      </c>
      <c r="B5" s="104" t="s">
        <v>277</v>
      </c>
      <c r="C5" s="105" t="s">
        <v>65</v>
      </c>
      <c r="D5" s="106" t="s">
        <v>21</v>
      </c>
      <c r="E5" s="107">
        <v>1</v>
      </c>
      <c r="F5" s="107" t="s">
        <v>0</v>
      </c>
      <c r="G5" s="213">
        <v>0</v>
      </c>
      <c r="H5" s="55">
        <f>E5*G5</f>
        <v>0</v>
      </c>
      <c r="I5" s="213">
        <v>0</v>
      </c>
      <c r="J5" s="55">
        <f>E5*I5</f>
        <v>0</v>
      </c>
    </row>
    <row r="6" spans="1:10" s="5" customFormat="1" x14ac:dyDescent="0.2">
      <c r="A6" s="110"/>
      <c r="B6" s="111"/>
      <c r="C6" s="112"/>
      <c r="D6" s="113"/>
      <c r="E6" s="114"/>
      <c r="F6" s="115"/>
      <c r="G6" s="55"/>
      <c r="H6" s="55"/>
      <c r="I6" s="55"/>
      <c r="J6" s="55"/>
    </row>
    <row r="7" spans="1:10" s="5" customFormat="1" x14ac:dyDescent="0.2">
      <c r="A7" s="199" t="s">
        <v>138</v>
      </c>
      <c r="B7" s="200"/>
      <c r="C7" s="200"/>
      <c r="D7" s="200"/>
      <c r="E7" s="200"/>
      <c r="F7" s="200"/>
      <c r="G7" s="46"/>
      <c r="H7" s="154"/>
      <c r="I7" s="49"/>
      <c r="J7" s="49"/>
    </row>
    <row r="8" spans="1:10" s="5" customFormat="1" ht="27.6" customHeight="1" x14ac:dyDescent="0.2">
      <c r="A8" s="97" t="s">
        <v>117</v>
      </c>
      <c r="B8" s="104" t="s">
        <v>283</v>
      </c>
      <c r="C8" s="105" t="s">
        <v>284</v>
      </c>
      <c r="D8" s="106" t="s">
        <v>31</v>
      </c>
      <c r="E8" s="107" t="s">
        <v>32</v>
      </c>
      <c r="F8" s="107" t="s">
        <v>0</v>
      </c>
      <c r="G8" s="213">
        <v>0</v>
      </c>
      <c r="H8" s="55">
        <f t="shared" ref="H8:H10" si="0">E8*G8</f>
        <v>0</v>
      </c>
      <c r="I8" s="213">
        <v>0</v>
      </c>
      <c r="J8" s="55">
        <f t="shared" ref="J8:J10" si="1">E8*I8</f>
        <v>0</v>
      </c>
    </row>
    <row r="9" spans="1:10" s="5" customFormat="1" x14ac:dyDescent="0.2">
      <c r="A9" s="97" t="s">
        <v>118</v>
      </c>
      <c r="B9" s="104" t="s">
        <v>285</v>
      </c>
      <c r="C9" s="108" t="s">
        <v>286</v>
      </c>
      <c r="D9" s="106" t="s">
        <v>31</v>
      </c>
      <c r="E9" s="109" t="s">
        <v>32</v>
      </c>
      <c r="F9" s="107" t="s">
        <v>0</v>
      </c>
      <c r="G9" s="213">
        <v>0</v>
      </c>
      <c r="H9" s="55">
        <f t="shared" si="0"/>
        <v>0</v>
      </c>
      <c r="I9" s="213">
        <v>0</v>
      </c>
      <c r="J9" s="55">
        <f t="shared" si="1"/>
        <v>0</v>
      </c>
    </row>
    <row r="10" spans="1:10" s="5" customFormat="1" x14ac:dyDescent="0.2">
      <c r="A10" s="97" t="s">
        <v>119</v>
      </c>
      <c r="B10" s="104" t="s">
        <v>137</v>
      </c>
      <c r="C10" s="108"/>
      <c r="D10" s="106"/>
      <c r="E10" s="109">
        <v>1</v>
      </c>
      <c r="F10" s="107" t="s">
        <v>0</v>
      </c>
      <c r="G10" s="213">
        <v>0</v>
      </c>
      <c r="H10" s="55">
        <f t="shared" si="0"/>
        <v>0</v>
      </c>
      <c r="I10" s="213">
        <v>0</v>
      </c>
      <c r="J10" s="55">
        <f t="shared" si="1"/>
        <v>0</v>
      </c>
    </row>
    <row r="11" spans="1:10" s="5" customFormat="1" x14ac:dyDescent="0.2">
      <c r="A11" s="116"/>
      <c r="B11" s="104"/>
      <c r="C11" s="108"/>
      <c r="D11" s="106"/>
      <c r="E11" s="109"/>
      <c r="F11" s="107"/>
      <c r="G11" s="55"/>
      <c r="H11" s="55"/>
      <c r="I11" s="55"/>
      <c r="J11" s="55"/>
    </row>
    <row r="12" spans="1:10" s="5" customFormat="1" x14ac:dyDescent="0.2">
      <c r="A12" s="199" t="s">
        <v>92</v>
      </c>
      <c r="B12" s="200"/>
      <c r="C12" s="200"/>
      <c r="D12" s="200"/>
      <c r="E12" s="200"/>
      <c r="F12" s="200"/>
      <c r="G12" s="146"/>
      <c r="H12" s="146"/>
      <c r="I12" s="49"/>
      <c r="J12" s="49"/>
    </row>
    <row r="13" spans="1:10" s="5" customFormat="1" x14ac:dyDescent="0.2">
      <c r="A13" s="97" t="s">
        <v>120</v>
      </c>
      <c r="B13" s="134" t="s">
        <v>287</v>
      </c>
      <c r="C13" s="135" t="s">
        <v>288</v>
      </c>
      <c r="D13" s="124" t="s">
        <v>31</v>
      </c>
      <c r="E13" s="136">
        <v>1</v>
      </c>
      <c r="F13" s="136" t="s">
        <v>0</v>
      </c>
      <c r="G13" s="213">
        <v>0</v>
      </c>
      <c r="H13" s="55">
        <f t="shared" ref="H13:H55" si="2">E13*G13</f>
        <v>0</v>
      </c>
      <c r="I13" s="213">
        <v>0</v>
      </c>
      <c r="J13" s="55">
        <f t="shared" ref="J13:J55" si="3">E13*I13</f>
        <v>0</v>
      </c>
    </row>
    <row r="14" spans="1:10" s="5" customFormat="1" x14ac:dyDescent="0.2">
      <c r="A14" s="97" t="s">
        <v>121</v>
      </c>
      <c r="B14" s="104" t="s">
        <v>289</v>
      </c>
      <c r="C14" s="105" t="s">
        <v>49</v>
      </c>
      <c r="D14" s="124" t="s">
        <v>31</v>
      </c>
      <c r="E14" s="107">
        <v>1</v>
      </c>
      <c r="F14" s="107" t="s">
        <v>0</v>
      </c>
      <c r="G14" s="213">
        <v>0</v>
      </c>
      <c r="H14" s="55">
        <f t="shared" si="2"/>
        <v>0</v>
      </c>
      <c r="I14" s="213">
        <v>0</v>
      </c>
      <c r="J14" s="55">
        <f t="shared" si="3"/>
        <v>0</v>
      </c>
    </row>
    <row r="15" spans="1:10" s="5" customFormat="1" x14ac:dyDescent="0.2">
      <c r="A15" s="97" t="s">
        <v>122</v>
      </c>
      <c r="B15" s="104" t="s">
        <v>290</v>
      </c>
      <c r="C15" s="105" t="s">
        <v>291</v>
      </c>
      <c r="D15" s="124" t="s">
        <v>31</v>
      </c>
      <c r="E15" s="115">
        <v>1</v>
      </c>
      <c r="F15" s="107" t="s">
        <v>0</v>
      </c>
      <c r="G15" s="213">
        <v>0</v>
      </c>
      <c r="H15" s="55">
        <f t="shared" si="2"/>
        <v>0</v>
      </c>
      <c r="I15" s="213">
        <v>0</v>
      </c>
      <c r="J15" s="55">
        <f t="shared" si="3"/>
        <v>0</v>
      </c>
    </row>
    <row r="16" spans="1:10" s="5" customFormat="1" x14ac:dyDescent="0.2">
      <c r="A16" s="97" t="s">
        <v>123</v>
      </c>
      <c r="B16" s="104" t="s">
        <v>292</v>
      </c>
      <c r="C16" s="105" t="s">
        <v>72</v>
      </c>
      <c r="D16" s="124" t="s">
        <v>31</v>
      </c>
      <c r="E16" s="115">
        <v>2</v>
      </c>
      <c r="F16" s="107" t="s">
        <v>0</v>
      </c>
      <c r="G16" s="213">
        <v>0</v>
      </c>
      <c r="H16" s="55">
        <f t="shared" si="2"/>
        <v>0</v>
      </c>
      <c r="I16" s="213">
        <v>0</v>
      </c>
      <c r="J16" s="55">
        <f t="shared" si="3"/>
        <v>0</v>
      </c>
    </row>
    <row r="17" spans="1:10" s="5" customFormat="1" x14ac:dyDescent="0.2">
      <c r="A17" s="97" t="s">
        <v>175</v>
      </c>
      <c r="B17" s="104" t="s">
        <v>73</v>
      </c>
      <c r="C17" s="105" t="s">
        <v>74</v>
      </c>
      <c r="D17" s="124" t="s">
        <v>31</v>
      </c>
      <c r="E17" s="115">
        <v>2</v>
      </c>
      <c r="F17" s="107" t="s">
        <v>0</v>
      </c>
      <c r="G17" s="213">
        <v>0</v>
      </c>
      <c r="H17" s="55">
        <f t="shared" si="2"/>
        <v>0</v>
      </c>
      <c r="I17" s="213">
        <v>0</v>
      </c>
      <c r="J17" s="55">
        <f t="shared" si="3"/>
        <v>0</v>
      </c>
    </row>
    <row r="18" spans="1:10" s="5" customFormat="1" x14ac:dyDescent="0.2">
      <c r="A18" s="97" t="s">
        <v>176</v>
      </c>
      <c r="B18" s="104" t="s">
        <v>61</v>
      </c>
      <c r="C18" s="105" t="s">
        <v>62</v>
      </c>
      <c r="D18" s="106" t="s">
        <v>31</v>
      </c>
      <c r="E18" s="115">
        <v>1</v>
      </c>
      <c r="F18" s="107" t="s">
        <v>0</v>
      </c>
      <c r="G18" s="213">
        <v>0</v>
      </c>
      <c r="H18" s="55">
        <f t="shared" si="2"/>
        <v>0</v>
      </c>
      <c r="I18" s="213">
        <v>0</v>
      </c>
      <c r="J18" s="55">
        <f t="shared" si="3"/>
        <v>0</v>
      </c>
    </row>
    <row r="19" spans="1:10" s="5" customFormat="1" x14ac:dyDescent="0.2">
      <c r="A19" s="97" t="s">
        <v>174</v>
      </c>
      <c r="B19" s="104" t="s">
        <v>63</v>
      </c>
      <c r="C19" s="105" t="s">
        <v>64</v>
      </c>
      <c r="D19" s="106" t="s">
        <v>31</v>
      </c>
      <c r="E19" s="115">
        <v>1</v>
      </c>
      <c r="F19" s="107" t="s">
        <v>0</v>
      </c>
      <c r="G19" s="213">
        <v>0</v>
      </c>
      <c r="H19" s="55">
        <f t="shared" si="2"/>
        <v>0</v>
      </c>
      <c r="I19" s="213">
        <v>0</v>
      </c>
      <c r="J19" s="55">
        <f t="shared" si="3"/>
        <v>0</v>
      </c>
    </row>
    <row r="20" spans="1:10" s="5" customFormat="1" x14ac:dyDescent="0.2">
      <c r="A20" s="97" t="s">
        <v>177</v>
      </c>
      <c r="B20" s="104" t="s">
        <v>293</v>
      </c>
      <c r="C20" s="105" t="s">
        <v>294</v>
      </c>
      <c r="D20" s="106" t="s">
        <v>31</v>
      </c>
      <c r="E20" s="115">
        <v>1</v>
      </c>
      <c r="F20" s="107" t="s">
        <v>0</v>
      </c>
      <c r="G20" s="213">
        <v>0</v>
      </c>
      <c r="H20" s="55">
        <f t="shared" si="2"/>
        <v>0</v>
      </c>
      <c r="I20" s="213">
        <v>0</v>
      </c>
      <c r="J20" s="55">
        <f t="shared" si="3"/>
        <v>0</v>
      </c>
    </row>
    <row r="21" spans="1:10" s="5" customFormat="1" x14ac:dyDescent="0.2">
      <c r="A21" s="97" t="s">
        <v>178</v>
      </c>
      <c r="B21" s="104" t="s">
        <v>295</v>
      </c>
      <c r="C21" s="105" t="s">
        <v>296</v>
      </c>
      <c r="D21" s="106" t="s">
        <v>31</v>
      </c>
      <c r="E21" s="115">
        <v>1</v>
      </c>
      <c r="F21" s="107" t="s">
        <v>0</v>
      </c>
      <c r="G21" s="213">
        <v>0</v>
      </c>
      <c r="H21" s="55">
        <f t="shared" si="2"/>
        <v>0</v>
      </c>
      <c r="I21" s="213">
        <v>0</v>
      </c>
      <c r="J21" s="55">
        <f t="shared" si="3"/>
        <v>0</v>
      </c>
    </row>
    <row r="22" spans="1:10" s="5" customFormat="1" x14ac:dyDescent="0.2">
      <c r="A22" s="97" t="s">
        <v>179</v>
      </c>
      <c r="B22" s="104" t="s">
        <v>297</v>
      </c>
      <c r="C22" s="105" t="s">
        <v>59</v>
      </c>
      <c r="D22" s="106" t="s">
        <v>31</v>
      </c>
      <c r="E22" s="115">
        <v>2</v>
      </c>
      <c r="F22" s="107" t="s">
        <v>0</v>
      </c>
      <c r="G22" s="213">
        <v>0</v>
      </c>
      <c r="H22" s="55">
        <f t="shared" si="2"/>
        <v>0</v>
      </c>
      <c r="I22" s="213">
        <v>0</v>
      </c>
      <c r="J22" s="55">
        <f t="shared" si="3"/>
        <v>0</v>
      </c>
    </row>
    <row r="23" spans="1:10" s="5" customFormat="1" x14ac:dyDescent="0.2">
      <c r="A23" s="97" t="s">
        <v>180</v>
      </c>
      <c r="B23" s="104" t="s">
        <v>298</v>
      </c>
      <c r="C23" s="105" t="s">
        <v>60</v>
      </c>
      <c r="D23" s="106" t="s">
        <v>31</v>
      </c>
      <c r="E23" s="115">
        <v>2</v>
      </c>
      <c r="F23" s="107" t="s">
        <v>0</v>
      </c>
      <c r="G23" s="213">
        <v>0</v>
      </c>
      <c r="H23" s="55">
        <f t="shared" si="2"/>
        <v>0</v>
      </c>
      <c r="I23" s="213">
        <v>0</v>
      </c>
      <c r="J23" s="55">
        <f t="shared" si="3"/>
        <v>0</v>
      </c>
    </row>
    <row r="24" spans="1:10" s="5" customFormat="1" x14ac:dyDescent="0.2">
      <c r="A24" s="97" t="s">
        <v>181</v>
      </c>
      <c r="B24" s="104" t="s">
        <v>299</v>
      </c>
      <c r="C24" s="105" t="s">
        <v>300</v>
      </c>
      <c r="D24" s="106" t="s">
        <v>31</v>
      </c>
      <c r="E24" s="115">
        <v>2</v>
      </c>
      <c r="F24" s="107" t="s">
        <v>0</v>
      </c>
      <c r="G24" s="213">
        <v>0</v>
      </c>
      <c r="H24" s="55">
        <f t="shared" si="2"/>
        <v>0</v>
      </c>
      <c r="I24" s="213">
        <v>0</v>
      </c>
      <c r="J24" s="55">
        <f t="shared" si="3"/>
        <v>0</v>
      </c>
    </row>
    <row r="25" spans="1:10" s="5" customFormat="1" x14ac:dyDescent="0.2">
      <c r="A25" s="97" t="s">
        <v>182</v>
      </c>
      <c r="B25" s="104" t="s">
        <v>301</v>
      </c>
      <c r="C25" s="105" t="s">
        <v>302</v>
      </c>
      <c r="D25" s="106" t="s">
        <v>31</v>
      </c>
      <c r="E25" s="115">
        <v>6</v>
      </c>
      <c r="F25" s="107" t="s">
        <v>0</v>
      </c>
      <c r="G25" s="213">
        <v>0</v>
      </c>
      <c r="H25" s="55">
        <f t="shared" si="2"/>
        <v>0</v>
      </c>
      <c r="I25" s="213">
        <v>0</v>
      </c>
      <c r="J25" s="55">
        <f t="shared" si="3"/>
        <v>0</v>
      </c>
    </row>
    <row r="26" spans="1:10" s="5" customFormat="1" x14ac:dyDescent="0.2">
      <c r="A26" s="97" t="s">
        <v>183</v>
      </c>
      <c r="B26" s="104" t="s">
        <v>45</v>
      </c>
      <c r="C26" s="105" t="s">
        <v>46</v>
      </c>
      <c r="D26" s="106" t="s">
        <v>31</v>
      </c>
      <c r="E26" s="115">
        <v>3</v>
      </c>
      <c r="F26" s="107" t="s">
        <v>0</v>
      </c>
      <c r="G26" s="213">
        <v>0</v>
      </c>
      <c r="H26" s="55">
        <f t="shared" si="2"/>
        <v>0</v>
      </c>
      <c r="I26" s="213">
        <v>0</v>
      </c>
      <c r="J26" s="55">
        <f t="shared" si="3"/>
        <v>0</v>
      </c>
    </row>
    <row r="27" spans="1:10" s="5" customFormat="1" x14ac:dyDescent="0.2">
      <c r="A27" s="97" t="s">
        <v>184</v>
      </c>
      <c r="B27" s="104" t="s">
        <v>303</v>
      </c>
      <c r="C27" s="105" t="s">
        <v>304</v>
      </c>
      <c r="D27" s="106" t="s">
        <v>31</v>
      </c>
      <c r="E27" s="115">
        <v>1</v>
      </c>
      <c r="F27" s="107" t="s">
        <v>0</v>
      </c>
      <c r="G27" s="213">
        <v>0</v>
      </c>
      <c r="H27" s="55">
        <f t="shared" si="2"/>
        <v>0</v>
      </c>
      <c r="I27" s="213">
        <v>0</v>
      </c>
      <c r="J27" s="55">
        <f t="shared" si="3"/>
        <v>0</v>
      </c>
    </row>
    <row r="28" spans="1:10" s="5" customFormat="1" x14ac:dyDescent="0.2">
      <c r="A28" s="97" t="s">
        <v>185</v>
      </c>
      <c r="B28" s="104" t="s">
        <v>305</v>
      </c>
      <c r="C28" s="105" t="s">
        <v>306</v>
      </c>
      <c r="D28" s="106" t="s">
        <v>31</v>
      </c>
      <c r="E28" s="115">
        <v>2</v>
      </c>
      <c r="F28" s="107" t="s">
        <v>0</v>
      </c>
      <c r="G28" s="213">
        <v>0</v>
      </c>
      <c r="H28" s="55">
        <f t="shared" si="2"/>
        <v>0</v>
      </c>
      <c r="I28" s="213">
        <v>0</v>
      </c>
      <c r="J28" s="55">
        <f t="shared" si="3"/>
        <v>0</v>
      </c>
    </row>
    <row r="29" spans="1:10" s="5" customFormat="1" x14ac:dyDescent="0.2">
      <c r="A29" s="97" t="s">
        <v>186</v>
      </c>
      <c r="B29" s="104" t="s">
        <v>289</v>
      </c>
      <c r="C29" s="105" t="s">
        <v>49</v>
      </c>
      <c r="D29" s="106" t="s">
        <v>31</v>
      </c>
      <c r="E29" s="115">
        <v>5</v>
      </c>
      <c r="F29" s="107" t="s">
        <v>0</v>
      </c>
      <c r="G29" s="213">
        <v>0</v>
      </c>
      <c r="H29" s="55">
        <f t="shared" si="2"/>
        <v>0</v>
      </c>
      <c r="I29" s="213">
        <v>0</v>
      </c>
      <c r="J29" s="55">
        <f t="shared" si="3"/>
        <v>0</v>
      </c>
    </row>
    <row r="30" spans="1:10" s="5" customFormat="1" x14ac:dyDescent="0.2">
      <c r="A30" s="97" t="s">
        <v>187</v>
      </c>
      <c r="B30" s="104" t="s">
        <v>54</v>
      </c>
      <c r="C30" s="105" t="s">
        <v>55</v>
      </c>
      <c r="D30" s="106" t="s">
        <v>31</v>
      </c>
      <c r="E30" s="115">
        <v>3</v>
      </c>
      <c r="F30" s="107" t="s">
        <v>0</v>
      </c>
      <c r="G30" s="213">
        <v>0</v>
      </c>
      <c r="H30" s="55">
        <f t="shared" si="2"/>
        <v>0</v>
      </c>
      <c r="I30" s="213">
        <v>0</v>
      </c>
      <c r="J30" s="55">
        <f t="shared" si="3"/>
        <v>0</v>
      </c>
    </row>
    <row r="31" spans="1:10" s="5" customFormat="1" x14ac:dyDescent="0.2">
      <c r="A31" s="97" t="s">
        <v>188</v>
      </c>
      <c r="B31" s="104" t="s">
        <v>307</v>
      </c>
      <c r="C31" s="105" t="s">
        <v>56</v>
      </c>
      <c r="D31" s="106" t="s">
        <v>31</v>
      </c>
      <c r="E31" s="115">
        <v>8</v>
      </c>
      <c r="F31" s="107" t="s">
        <v>0</v>
      </c>
      <c r="G31" s="213">
        <v>0</v>
      </c>
      <c r="H31" s="55">
        <f t="shared" si="2"/>
        <v>0</v>
      </c>
      <c r="I31" s="213">
        <v>0</v>
      </c>
      <c r="J31" s="55">
        <f t="shared" si="3"/>
        <v>0</v>
      </c>
    </row>
    <row r="32" spans="1:10" s="5" customFormat="1" x14ac:dyDescent="0.2">
      <c r="A32" s="97" t="s">
        <v>189</v>
      </c>
      <c r="B32" s="104" t="s">
        <v>308</v>
      </c>
      <c r="C32" s="105" t="s">
        <v>57</v>
      </c>
      <c r="D32" s="106" t="s">
        <v>31</v>
      </c>
      <c r="E32" s="115">
        <v>8</v>
      </c>
      <c r="F32" s="107" t="s">
        <v>0</v>
      </c>
      <c r="G32" s="213">
        <v>0</v>
      </c>
      <c r="H32" s="55">
        <f t="shared" si="2"/>
        <v>0</v>
      </c>
      <c r="I32" s="213">
        <v>0</v>
      </c>
      <c r="J32" s="55">
        <f t="shared" si="3"/>
        <v>0</v>
      </c>
    </row>
    <row r="33" spans="1:10" s="5" customFormat="1" x14ac:dyDescent="0.2">
      <c r="A33" s="97" t="s">
        <v>190</v>
      </c>
      <c r="B33" s="104" t="s">
        <v>309</v>
      </c>
      <c r="C33" s="105" t="s">
        <v>58</v>
      </c>
      <c r="D33" s="106" t="s">
        <v>31</v>
      </c>
      <c r="E33" s="115">
        <v>8</v>
      </c>
      <c r="F33" s="107" t="s">
        <v>0</v>
      </c>
      <c r="G33" s="213">
        <v>0</v>
      </c>
      <c r="H33" s="55">
        <f t="shared" si="2"/>
        <v>0</v>
      </c>
      <c r="I33" s="213">
        <v>0</v>
      </c>
      <c r="J33" s="55">
        <f t="shared" si="3"/>
        <v>0</v>
      </c>
    </row>
    <row r="34" spans="1:10" s="5" customFormat="1" x14ac:dyDescent="0.2">
      <c r="A34" s="97" t="s">
        <v>191</v>
      </c>
      <c r="B34" s="104" t="s">
        <v>310</v>
      </c>
      <c r="C34" s="105" t="s">
        <v>311</v>
      </c>
      <c r="D34" s="106" t="s">
        <v>31</v>
      </c>
      <c r="E34" s="115">
        <v>1</v>
      </c>
      <c r="F34" s="107" t="s">
        <v>0</v>
      </c>
      <c r="G34" s="213">
        <v>0</v>
      </c>
      <c r="H34" s="55">
        <f t="shared" si="2"/>
        <v>0</v>
      </c>
      <c r="I34" s="213">
        <v>0</v>
      </c>
      <c r="J34" s="55">
        <f t="shared" si="3"/>
        <v>0</v>
      </c>
    </row>
    <row r="35" spans="1:10" s="5" customFormat="1" x14ac:dyDescent="0.2">
      <c r="A35" s="97" t="s">
        <v>192</v>
      </c>
      <c r="B35" s="104" t="s">
        <v>312</v>
      </c>
      <c r="C35" s="105" t="s">
        <v>313</v>
      </c>
      <c r="D35" s="106" t="s">
        <v>31</v>
      </c>
      <c r="E35" s="115">
        <v>1</v>
      </c>
      <c r="F35" s="107" t="s">
        <v>0</v>
      </c>
      <c r="G35" s="213">
        <v>0</v>
      </c>
      <c r="H35" s="55">
        <f t="shared" si="2"/>
        <v>0</v>
      </c>
      <c r="I35" s="213">
        <v>0</v>
      </c>
      <c r="J35" s="55">
        <f t="shared" si="3"/>
        <v>0</v>
      </c>
    </row>
    <row r="36" spans="1:10" s="5" customFormat="1" x14ac:dyDescent="0.2">
      <c r="A36" s="97" t="s">
        <v>193</v>
      </c>
      <c r="B36" s="104" t="s">
        <v>314</v>
      </c>
      <c r="C36" s="105" t="s">
        <v>315</v>
      </c>
      <c r="D36" s="106" t="s">
        <v>31</v>
      </c>
      <c r="E36" s="115">
        <v>1</v>
      </c>
      <c r="F36" s="107" t="s">
        <v>0</v>
      </c>
      <c r="G36" s="213">
        <v>0</v>
      </c>
      <c r="H36" s="55">
        <f t="shared" si="2"/>
        <v>0</v>
      </c>
      <c r="I36" s="213">
        <v>0</v>
      </c>
      <c r="J36" s="55">
        <f t="shared" si="3"/>
        <v>0</v>
      </c>
    </row>
    <row r="37" spans="1:10" s="5" customFormat="1" x14ac:dyDescent="0.2">
      <c r="A37" s="97" t="s">
        <v>194</v>
      </c>
      <c r="B37" s="104" t="s">
        <v>316</v>
      </c>
      <c r="C37" s="105" t="s">
        <v>317</v>
      </c>
      <c r="D37" s="106" t="s">
        <v>31</v>
      </c>
      <c r="E37" s="115">
        <v>1</v>
      </c>
      <c r="F37" s="107" t="s">
        <v>0</v>
      </c>
      <c r="G37" s="213">
        <v>0</v>
      </c>
      <c r="H37" s="55">
        <f t="shared" si="2"/>
        <v>0</v>
      </c>
      <c r="I37" s="213">
        <v>0</v>
      </c>
      <c r="J37" s="55">
        <f t="shared" si="3"/>
        <v>0</v>
      </c>
    </row>
    <row r="38" spans="1:10" s="5" customFormat="1" x14ac:dyDescent="0.2">
      <c r="A38" s="97" t="s">
        <v>195</v>
      </c>
      <c r="B38" s="104" t="s">
        <v>318</v>
      </c>
      <c r="C38" s="105" t="s">
        <v>319</v>
      </c>
      <c r="D38" s="106" t="s">
        <v>31</v>
      </c>
      <c r="E38" s="115">
        <v>1</v>
      </c>
      <c r="F38" s="107" t="s">
        <v>0</v>
      </c>
      <c r="G38" s="213">
        <v>0</v>
      </c>
      <c r="H38" s="55">
        <f t="shared" si="2"/>
        <v>0</v>
      </c>
      <c r="I38" s="213">
        <v>0</v>
      </c>
      <c r="J38" s="55">
        <f t="shared" si="3"/>
        <v>0</v>
      </c>
    </row>
    <row r="39" spans="1:10" s="5" customFormat="1" x14ac:dyDescent="0.2">
      <c r="A39" s="97" t="s">
        <v>196</v>
      </c>
      <c r="B39" s="104" t="s">
        <v>320</v>
      </c>
      <c r="C39" s="105" t="s">
        <v>321</v>
      </c>
      <c r="D39" s="106" t="s">
        <v>31</v>
      </c>
      <c r="E39" s="115">
        <v>2</v>
      </c>
      <c r="F39" s="107" t="s">
        <v>0</v>
      </c>
      <c r="G39" s="213">
        <v>0</v>
      </c>
      <c r="H39" s="55">
        <f t="shared" si="2"/>
        <v>0</v>
      </c>
      <c r="I39" s="213">
        <v>0</v>
      </c>
      <c r="J39" s="55">
        <f t="shared" si="3"/>
        <v>0</v>
      </c>
    </row>
    <row r="40" spans="1:10" s="5" customFormat="1" x14ac:dyDescent="0.2">
      <c r="A40" s="97" t="s">
        <v>197</v>
      </c>
      <c r="B40" s="104" t="s">
        <v>322</v>
      </c>
      <c r="C40" s="105" t="s">
        <v>323</v>
      </c>
      <c r="D40" s="106" t="s">
        <v>31</v>
      </c>
      <c r="E40" s="115">
        <v>2</v>
      </c>
      <c r="F40" s="107" t="s">
        <v>0</v>
      </c>
      <c r="G40" s="213">
        <v>0</v>
      </c>
      <c r="H40" s="55">
        <f t="shared" si="2"/>
        <v>0</v>
      </c>
      <c r="I40" s="213">
        <v>0</v>
      </c>
      <c r="J40" s="55">
        <f t="shared" si="3"/>
        <v>0</v>
      </c>
    </row>
    <row r="41" spans="1:10" s="5" customFormat="1" x14ac:dyDescent="0.2">
      <c r="A41" s="97" t="s">
        <v>198</v>
      </c>
      <c r="B41" s="104" t="s">
        <v>324</v>
      </c>
      <c r="C41" s="105"/>
      <c r="D41" s="106" t="s">
        <v>31</v>
      </c>
      <c r="E41" s="115">
        <v>1</v>
      </c>
      <c r="F41" s="107" t="s">
        <v>0</v>
      </c>
      <c r="G41" s="213">
        <v>0</v>
      </c>
      <c r="H41" s="55">
        <f t="shared" si="2"/>
        <v>0</v>
      </c>
      <c r="I41" s="213">
        <v>0</v>
      </c>
      <c r="J41" s="55">
        <f t="shared" si="3"/>
        <v>0</v>
      </c>
    </row>
    <row r="42" spans="1:10" s="5" customFormat="1" ht="27.6" customHeight="1" x14ac:dyDescent="0.2">
      <c r="A42" s="97" t="s">
        <v>199</v>
      </c>
      <c r="B42" s="104" t="s">
        <v>325</v>
      </c>
      <c r="C42" s="105"/>
      <c r="D42" s="106" t="s">
        <v>31</v>
      </c>
      <c r="E42" s="115">
        <v>1</v>
      </c>
      <c r="F42" s="107" t="s">
        <v>0</v>
      </c>
      <c r="G42" s="213">
        <v>0</v>
      </c>
      <c r="H42" s="55">
        <f t="shared" si="2"/>
        <v>0</v>
      </c>
      <c r="I42" s="213">
        <v>0</v>
      </c>
      <c r="J42" s="55">
        <f t="shared" si="3"/>
        <v>0</v>
      </c>
    </row>
    <row r="43" spans="1:10" s="5" customFormat="1" x14ac:dyDescent="0.2">
      <c r="A43" s="97" t="s">
        <v>200</v>
      </c>
      <c r="B43" s="104" t="s">
        <v>326</v>
      </c>
      <c r="C43" s="105" t="s">
        <v>327</v>
      </c>
      <c r="D43" s="106" t="s">
        <v>31</v>
      </c>
      <c r="E43" s="115">
        <v>1</v>
      </c>
      <c r="F43" s="107" t="s">
        <v>0</v>
      </c>
      <c r="G43" s="213">
        <v>0</v>
      </c>
      <c r="H43" s="55">
        <f t="shared" si="2"/>
        <v>0</v>
      </c>
      <c r="I43" s="213">
        <v>0</v>
      </c>
      <c r="J43" s="55">
        <f t="shared" si="3"/>
        <v>0</v>
      </c>
    </row>
    <row r="44" spans="1:10" s="5" customFormat="1" x14ac:dyDescent="0.2">
      <c r="A44" s="97" t="s">
        <v>201</v>
      </c>
      <c r="B44" s="104" t="s">
        <v>328</v>
      </c>
      <c r="C44" s="105" t="s">
        <v>50</v>
      </c>
      <c r="D44" s="106" t="s">
        <v>31</v>
      </c>
      <c r="E44" s="115">
        <v>7</v>
      </c>
      <c r="F44" s="107" t="s">
        <v>0</v>
      </c>
      <c r="G44" s="213">
        <v>0</v>
      </c>
      <c r="H44" s="55">
        <f t="shared" si="2"/>
        <v>0</v>
      </c>
      <c r="I44" s="213">
        <v>0</v>
      </c>
      <c r="J44" s="55">
        <f t="shared" si="3"/>
        <v>0</v>
      </c>
    </row>
    <row r="45" spans="1:10" s="5" customFormat="1" x14ac:dyDescent="0.2">
      <c r="A45" s="97" t="s">
        <v>202</v>
      </c>
      <c r="B45" s="104" t="s">
        <v>329</v>
      </c>
      <c r="C45" s="105" t="s">
        <v>51</v>
      </c>
      <c r="D45" s="106" t="s">
        <v>31</v>
      </c>
      <c r="E45" s="115">
        <v>2</v>
      </c>
      <c r="F45" s="107" t="s">
        <v>0</v>
      </c>
      <c r="G45" s="213">
        <v>0</v>
      </c>
      <c r="H45" s="55">
        <f t="shared" si="2"/>
        <v>0</v>
      </c>
      <c r="I45" s="213">
        <v>0</v>
      </c>
      <c r="J45" s="55">
        <f t="shared" si="3"/>
        <v>0</v>
      </c>
    </row>
    <row r="46" spans="1:10" s="5" customFormat="1" x14ac:dyDescent="0.2">
      <c r="A46" s="97" t="s">
        <v>203</v>
      </c>
      <c r="B46" s="104" t="s">
        <v>52</v>
      </c>
      <c r="C46" s="105"/>
      <c r="D46" s="106" t="s">
        <v>31</v>
      </c>
      <c r="E46" s="115">
        <v>2</v>
      </c>
      <c r="F46" s="107" t="s">
        <v>0</v>
      </c>
      <c r="G46" s="213">
        <v>0</v>
      </c>
      <c r="H46" s="55">
        <f t="shared" si="2"/>
        <v>0</v>
      </c>
      <c r="I46" s="213">
        <v>0</v>
      </c>
      <c r="J46" s="55">
        <f t="shared" si="3"/>
        <v>0</v>
      </c>
    </row>
    <row r="47" spans="1:10" s="5" customFormat="1" x14ac:dyDescent="0.2">
      <c r="A47" s="97" t="s">
        <v>204</v>
      </c>
      <c r="B47" s="104" t="s">
        <v>69</v>
      </c>
      <c r="C47" s="105"/>
      <c r="D47" s="106" t="s">
        <v>31</v>
      </c>
      <c r="E47" s="115">
        <v>1</v>
      </c>
      <c r="F47" s="107" t="s">
        <v>0</v>
      </c>
      <c r="G47" s="213">
        <v>0</v>
      </c>
      <c r="H47" s="55">
        <f t="shared" si="2"/>
        <v>0</v>
      </c>
      <c r="I47" s="213">
        <v>0</v>
      </c>
      <c r="J47" s="55">
        <f t="shared" si="3"/>
        <v>0</v>
      </c>
    </row>
    <row r="48" spans="1:10" s="5" customFormat="1" x14ac:dyDescent="0.2">
      <c r="A48" s="97" t="s">
        <v>205</v>
      </c>
      <c r="B48" s="104" t="s">
        <v>53</v>
      </c>
      <c r="C48" s="105"/>
      <c r="D48" s="106" t="s">
        <v>31</v>
      </c>
      <c r="E48" s="115">
        <v>2</v>
      </c>
      <c r="F48" s="107" t="s">
        <v>0</v>
      </c>
      <c r="G48" s="213">
        <v>0</v>
      </c>
      <c r="H48" s="55">
        <f t="shared" si="2"/>
        <v>0</v>
      </c>
      <c r="I48" s="213">
        <v>0</v>
      </c>
      <c r="J48" s="55">
        <f t="shared" si="3"/>
        <v>0</v>
      </c>
    </row>
    <row r="49" spans="1:11" s="5" customFormat="1" x14ac:dyDescent="0.2">
      <c r="A49" s="97" t="s">
        <v>206</v>
      </c>
      <c r="B49" s="104" t="s">
        <v>330</v>
      </c>
      <c r="C49" s="105"/>
      <c r="D49" s="106" t="s">
        <v>31</v>
      </c>
      <c r="E49" s="115">
        <v>2</v>
      </c>
      <c r="F49" s="107" t="s">
        <v>0</v>
      </c>
      <c r="G49" s="213">
        <v>0</v>
      </c>
      <c r="H49" s="55">
        <f t="shared" si="2"/>
        <v>0</v>
      </c>
      <c r="I49" s="213">
        <v>0</v>
      </c>
      <c r="J49" s="55">
        <f t="shared" si="3"/>
        <v>0</v>
      </c>
    </row>
    <row r="50" spans="1:11" s="5" customFormat="1" x14ac:dyDescent="0.2">
      <c r="A50" s="97" t="s">
        <v>207</v>
      </c>
      <c r="B50" s="104" t="s">
        <v>331</v>
      </c>
      <c r="C50" s="105" t="s">
        <v>75</v>
      </c>
      <c r="D50" s="106" t="s">
        <v>31</v>
      </c>
      <c r="E50" s="115">
        <v>42</v>
      </c>
      <c r="F50" s="107" t="s">
        <v>0</v>
      </c>
      <c r="G50" s="213">
        <v>0</v>
      </c>
      <c r="H50" s="55">
        <f t="shared" si="2"/>
        <v>0</v>
      </c>
      <c r="I50" s="213">
        <v>0</v>
      </c>
      <c r="J50" s="55">
        <f t="shared" si="3"/>
        <v>0</v>
      </c>
    </row>
    <row r="51" spans="1:11" s="5" customFormat="1" x14ac:dyDescent="0.2">
      <c r="A51" s="97" t="s">
        <v>208</v>
      </c>
      <c r="B51" s="104" t="s">
        <v>332</v>
      </c>
      <c r="C51" s="105" t="s">
        <v>76</v>
      </c>
      <c r="D51" s="106" t="s">
        <v>31</v>
      </c>
      <c r="E51" s="115">
        <v>3</v>
      </c>
      <c r="F51" s="107" t="s">
        <v>0</v>
      </c>
      <c r="G51" s="213">
        <v>0</v>
      </c>
      <c r="H51" s="55">
        <f t="shared" si="2"/>
        <v>0</v>
      </c>
      <c r="I51" s="213">
        <v>0</v>
      </c>
      <c r="J51" s="55">
        <f t="shared" si="3"/>
        <v>0</v>
      </c>
    </row>
    <row r="52" spans="1:11" s="5" customFormat="1" x14ac:dyDescent="0.2">
      <c r="A52" s="97" t="s">
        <v>209</v>
      </c>
      <c r="B52" s="104" t="s">
        <v>333</v>
      </c>
      <c r="C52" s="105" t="s">
        <v>77</v>
      </c>
      <c r="D52" s="106" t="s">
        <v>31</v>
      </c>
      <c r="E52" s="115">
        <v>3</v>
      </c>
      <c r="F52" s="107" t="s">
        <v>0</v>
      </c>
      <c r="G52" s="213">
        <v>0</v>
      </c>
      <c r="H52" s="55">
        <f t="shared" si="2"/>
        <v>0</v>
      </c>
      <c r="I52" s="213">
        <v>0</v>
      </c>
      <c r="J52" s="55">
        <f t="shared" si="3"/>
        <v>0</v>
      </c>
    </row>
    <row r="53" spans="1:11" s="5" customFormat="1" x14ac:dyDescent="0.2">
      <c r="A53" s="97" t="s">
        <v>210</v>
      </c>
      <c r="B53" s="104" t="s">
        <v>78</v>
      </c>
      <c r="C53" s="105" t="s">
        <v>79</v>
      </c>
      <c r="D53" s="106" t="s">
        <v>31</v>
      </c>
      <c r="E53" s="115">
        <v>1</v>
      </c>
      <c r="F53" s="107" t="s">
        <v>0</v>
      </c>
      <c r="G53" s="213">
        <v>0</v>
      </c>
      <c r="H53" s="55">
        <f t="shared" si="2"/>
        <v>0</v>
      </c>
      <c r="I53" s="213">
        <v>0</v>
      </c>
      <c r="J53" s="55">
        <f t="shared" si="3"/>
        <v>0</v>
      </c>
    </row>
    <row r="54" spans="1:11" s="5" customFormat="1" x14ac:dyDescent="0.2">
      <c r="A54" s="97" t="s">
        <v>211</v>
      </c>
      <c r="B54" s="104" t="s">
        <v>80</v>
      </c>
      <c r="C54" s="105" t="s">
        <v>90</v>
      </c>
      <c r="D54" s="106" t="s">
        <v>31</v>
      </c>
      <c r="E54" s="115">
        <v>2</v>
      </c>
      <c r="F54" s="107" t="s">
        <v>0</v>
      </c>
      <c r="G54" s="213">
        <v>0</v>
      </c>
      <c r="H54" s="55">
        <f t="shared" si="2"/>
        <v>0</v>
      </c>
      <c r="I54" s="213">
        <v>0</v>
      </c>
      <c r="J54" s="55">
        <f t="shared" si="3"/>
        <v>0</v>
      </c>
    </row>
    <row r="55" spans="1:11" s="5" customFormat="1" x14ac:dyDescent="0.2">
      <c r="A55" s="97" t="s">
        <v>212</v>
      </c>
      <c r="B55" s="104" t="s">
        <v>334</v>
      </c>
      <c r="C55" s="105" t="s">
        <v>335</v>
      </c>
      <c r="D55" s="106" t="s">
        <v>31</v>
      </c>
      <c r="E55" s="115">
        <v>22</v>
      </c>
      <c r="F55" s="107" t="s">
        <v>0</v>
      </c>
      <c r="G55" s="213">
        <v>0</v>
      </c>
      <c r="H55" s="55">
        <f t="shared" si="2"/>
        <v>0</v>
      </c>
      <c r="I55" s="213">
        <v>0</v>
      </c>
      <c r="J55" s="55">
        <f t="shared" si="3"/>
        <v>0</v>
      </c>
    </row>
    <row r="56" spans="1:11" s="7" customFormat="1" ht="13.5" thickBot="1" x14ac:dyDescent="0.25">
      <c r="A56" s="117"/>
      <c r="B56" s="72"/>
      <c r="C56" s="118"/>
      <c r="D56" s="119"/>
      <c r="E56" s="120"/>
      <c r="F56" s="120"/>
      <c r="G56" s="55"/>
      <c r="H56" s="55"/>
      <c r="I56" s="55"/>
      <c r="J56" s="55"/>
    </row>
    <row r="57" spans="1:11" s="6" customFormat="1" x14ac:dyDescent="0.2">
      <c r="A57" s="77"/>
      <c r="B57" s="173" t="s">
        <v>132</v>
      </c>
      <c r="C57" s="78"/>
      <c r="D57" s="78"/>
      <c r="E57" s="79"/>
      <c r="F57" s="80"/>
      <c r="G57" s="175" t="s">
        <v>128</v>
      </c>
      <c r="H57" s="176"/>
      <c r="I57" s="175" t="s">
        <v>129</v>
      </c>
      <c r="J57" s="177"/>
      <c r="K57" s="8"/>
    </row>
    <row r="58" spans="1:11" s="6" customFormat="1" x14ac:dyDescent="0.2">
      <c r="A58" s="81"/>
      <c r="B58" s="174"/>
      <c r="C58" s="82"/>
      <c r="D58" s="82"/>
      <c r="E58" s="83"/>
      <c r="F58" s="84"/>
      <c r="G58" s="178">
        <f>SUM(H5:H56)</f>
        <v>0</v>
      </c>
      <c r="H58" s="179"/>
      <c r="I58" s="178">
        <f>SUM(J5:J56)</f>
        <v>0</v>
      </c>
      <c r="J58" s="180"/>
      <c r="K58" s="9"/>
    </row>
    <row r="59" spans="1:11" s="6" customFormat="1" ht="15" x14ac:dyDescent="0.2">
      <c r="A59" s="85"/>
      <c r="B59" s="183" t="s">
        <v>133</v>
      </c>
      <c r="C59" s="183"/>
      <c r="D59" s="183"/>
      <c r="E59" s="183"/>
      <c r="F59" s="86"/>
      <c r="G59" s="87"/>
      <c r="H59" s="88"/>
      <c r="I59" s="184">
        <f>G58+I58</f>
        <v>0</v>
      </c>
      <c r="J59" s="185"/>
      <c r="K59" s="9"/>
    </row>
    <row r="60" spans="1:11" s="6" customFormat="1" ht="15" x14ac:dyDescent="0.2">
      <c r="A60" s="89"/>
      <c r="B60" s="186" t="s">
        <v>134</v>
      </c>
      <c r="C60" s="186"/>
      <c r="D60" s="186"/>
      <c r="E60" s="186"/>
      <c r="F60" s="90"/>
      <c r="G60" s="91"/>
      <c r="H60" s="92"/>
      <c r="I60" s="187">
        <f>SUM(I59*0.21)</f>
        <v>0</v>
      </c>
      <c r="J60" s="188"/>
      <c r="K60" s="9"/>
    </row>
    <row r="61" spans="1:11" s="6" customFormat="1" ht="15.75" thickBot="1" x14ac:dyDescent="0.25">
      <c r="A61" s="93"/>
      <c r="B61" s="193" t="s">
        <v>135</v>
      </c>
      <c r="C61" s="193"/>
      <c r="D61" s="193"/>
      <c r="E61" s="193"/>
      <c r="F61" s="94"/>
      <c r="G61" s="95"/>
      <c r="H61" s="96"/>
      <c r="I61" s="194">
        <f>SUM(I59:J60)</f>
        <v>0</v>
      </c>
      <c r="J61" s="195"/>
      <c r="K61" s="9"/>
    </row>
  </sheetData>
  <sheetProtection algorithmName="SHA-512" hashValue="PGGAUPRa8vgtUmKygZbUj45OH+JzBeAg1+e6aaPso9rRKo474YGG4b/JrtWWlMEEB5fZbPl7W3V+QeJtYvj6Ow==" saltValue="gBMfUowMMbJtvExeKsyBVQ==" spinCount="100000" sheet="1" objects="1" scenarios="1"/>
  <mergeCells count="22">
    <mergeCell ref="B59:E59"/>
    <mergeCell ref="I59:J59"/>
    <mergeCell ref="B60:E60"/>
    <mergeCell ref="I60:J60"/>
    <mergeCell ref="B61:E61"/>
    <mergeCell ref="I61:J61"/>
    <mergeCell ref="A12:F12"/>
    <mergeCell ref="B57:B58"/>
    <mergeCell ref="G57:H57"/>
    <mergeCell ref="I57:J57"/>
    <mergeCell ref="G58:H58"/>
    <mergeCell ref="I58:J58"/>
    <mergeCell ref="F2:F3"/>
    <mergeCell ref="G2:H2"/>
    <mergeCell ref="I2:J2"/>
    <mergeCell ref="A4:F4"/>
    <mergeCell ref="A7:F7"/>
    <mergeCell ref="A2:A3"/>
    <mergeCell ref="B2:B3"/>
    <mergeCell ref="C2:C3"/>
    <mergeCell ref="D2:D3"/>
    <mergeCell ref="E2:E3"/>
  </mergeCells>
  <pageMargins left="0.25" right="0.25" top="0.75" bottom="0.75" header="0.3" footer="0.3"/>
  <pageSetup paperSize="9" fitToHeight="0" orientation="landscape" r:id="rId1"/>
  <headerFooter alignWithMargins="0">
    <oddHeader>&amp;C&amp;F &amp;A</oddHeader>
    <oddFooter>&amp;"Helvetica,Regular"&amp;11&amp;P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K73"/>
  <sheetViews>
    <sheetView showGridLines="0" view="pageBreakPreview" zoomScale="90" zoomScaleNormal="100" zoomScaleSheetLayoutView="90" workbookViewId="0">
      <selection activeCell="J52" sqref="J52"/>
    </sheetView>
  </sheetViews>
  <sheetFormatPr defaultColWidth="9.140625" defaultRowHeight="12.75" x14ac:dyDescent="0.2"/>
  <cols>
    <col min="1" max="1" width="4.28515625" style="1" customWidth="1"/>
    <col min="2" max="2" width="36.85546875" style="4" customWidth="1"/>
    <col min="3" max="3" width="25.5703125" style="3" customWidth="1"/>
    <col min="4" max="4" width="12.5703125" style="3" bestFit="1" customWidth="1"/>
    <col min="5" max="5" width="5.140625" style="2" bestFit="1" customWidth="1"/>
    <col min="6" max="6" width="5.7109375" style="1" customWidth="1"/>
    <col min="7" max="9" width="9.140625" style="1"/>
    <col min="10" max="10" width="10.28515625" style="1" customWidth="1"/>
    <col min="11" max="16384" width="9.140625" style="1"/>
  </cols>
  <sheetData>
    <row r="1" spans="1:10" ht="19.5" thickBot="1" x14ac:dyDescent="0.35">
      <c r="A1" s="99"/>
      <c r="B1" s="100"/>
      <c r="C1" s="101"/>
      <c r="D1" s="102"/>
      <c r="E1" s="102"/>
      <c r="F1" s="102"/>
      <c r="G1" s="38"/>
      <c r="H1" s="40"/>
      <c r="I1" s="41"/>
      <c r="J1" s="41"/>
    </row>
    <row r="2" spans="1:10" s="6" customFormat="1" x14ac:dyDescent="0.2">
      <c r="A2" s="158" t="s">
        <v>15</v>
      </c>
      <c r="B2" s="201" t="s">
        <v>14</v>
      </c>
      <c r="C2" s="162" t="s">
        <v>13</v>
      </c>
      <c r="D2" s="203" t="s">
        <v>12</v>
      </c>
      <c r="E2" s="205" t="s">
        <v>91</v>
      </c>
      <c r="F2" s="181" t="s">
        <v>11</v>
      </c>
      <c r="G2" s="196" t="s">
        <v>128</v>
      </c>
      <c r="H2" s="197"/>
      <c r="I2" s="196" t="s">
        <v>129</v>
      </c>
      <c r="J2" s="198"/>
    </row>
    <row r="3" spans="1:10" s="6" customFormat="1" ht="15.6" customHeight="1" thickBot="1" x14ac:dyDescent="0.25">
      <c r="A3" s="159"/>
      <c r="B3" s="202"/>
      <c r="C3" s="163"/>
      <c r="D3" s="204"/>
      <c r="E3" s="206"/>
      <c r="F3" s="182"/>
      <c r="G3" s="42" t="s">
        <v>130</v>
      </c>
      <c r="H3" s="42" t="s">
        <v>131</v>
      </c>
      <c r="I3" s="42" t="s">
        <v>130</v>
      </c>
      <c r="J3" s="43" t="s">
        <v>131</v>
      </c>
    </row>
    <row r="4" spans="1:10" s="5" customFormat="1" x14ac:dyDescent="0.2">
      <c r="A4" s="199" t="s">
        <v>20</v>
      </c>
      <c r="B4" s="200"/>
      <c r="C4" s="200"/>
      <c r="D4" s="200"/>
      <c r="E4" s="200"/>
      <c r="F4" s="200"/>
      <c r="G4" s="46"/>
      <c r="H4" s="103"/>
      <c r="I4" s="49"/>
      <c r="J4" s="50"/>
    </row>
    <row r="5" spans="1:10" s="5" customFormat="1" ht="22.5" x14ac:dyDescent="0.2">
      <c r="A5" s="97" t="s">
        <v>102</v>
      </c>
      <c r="B5" s="104" t="s">
        <v>277</v>
      </c>
      <c r="C5" s="105" t="s">
        <v>65</v>
      </c>
      <c r="D5" s="106" t="s">
        <v>21</v>
      </c>
      <c r="E5" s="107">
        <v>1</v>
      </c>
      <c r="F5" s="107" t="s">
        <v>0</v>
      </c>
      <c r="G5" s="213">
        <v>0</v>
      </c>
      <c r="H5" s="55">
        <f>E5*G5</f>
        <v>0</v>
      </c>
      <c r="I5" s="213">
        <v>0</v>
      </c>
      <c r="J5" s="55">
        <f>E5*I5</f>
        <v>0</v>
      </c>
    </row>
    <row r="6" spans="1:10" s="5" customFormat="1" x14ac:dyDescent="0.2">
      <c r="A6" s="97" t="s">
        <v>103</v>
      </c>
      <c r="B6" s="104" t="s">
        <v>278</v>
      </c>
      <c r="C6" s="108" t="s">
        <v>66</v>
      </c>
      <c r="D6" s="106" t="s">
        <v>21</v>
      </c>
      <c r="E6" s="109">
        <v>1</v>
      </c>
      <c r="F6" s="107" t="s">
        <v>0</v>
      </c>
      <c r="G6" s="213">
        <v>0</v>
      </c>
      <c r="H6" s="55">
        <f t="shared" ref="H6:H9" si="0">E6*G6</f>
        <v>0</v>
      </c>
      <c r="I6" s="213">
        <v>0</v>
      </c>
      <c r="J6" s="55">
        <f t="shared" ref="J6:J9" si="1">E6*I6</f>
        <v>0</v>
      </c>
    </row>
    <row r="7" spans="1:10" s="5" customFormat="1" x14ac:dyDescent="0.2">
      <c r="A7" s="97" t="s">
        <v>104</v>
      </c>
      <c r="B7" s="104" t="s">
        <v>279</v>
      </c>
      <c r="C7" s="108" t="s">
        <v>67</v>
      </c>
      <c r="D7" s="106" t="s">
        <v>21</v>
      </c>
      <c r="E7" s="109">
        <v>1</v>
      </c>
      <c r="F7" s="107" t="s">
        <v>0</v>
      </c>
      <c r="G7" s="213">
        <v>0</v>
      </c>
      <c r="H7" s="55">
        <f t="shared" si="0"/>
        <v>0</v>
      </c>
      <c r="I7" s="213">
        <v>0</v>
      </c>
      <c r="J7" s="55">
        <f t="shared" si="1"/>
        <v>0</v>
      </c>
    </row>
    <row r="8" spans="1:10" s="5" customFormat="1" x14ac:dyDescent="0.2">
      <c r="A8" s="97" t="s">
        <v>105</v>
      </c>
      <c r="B8" s="104" t="s">
        <v>280</v>
      </c>
      <c r="C8" s="108" t="s">
        <v>68</v>
      </c>
      <c r="D8" s="106" t="s">
        <v>21</v>
      </c>
      <c r="E8" s="109">
        <v>1</v>
      </c>
      <c r="F8" s="107" t="s">
        <v>0</v>
      </c>
      <c r="G8" s="213">
        <v>0</v>
      </c>
      <c r="H8" s="55">
        <f t="shared" si="0"/>
        <v>0</v>
      </c>
      <c r="I8" s="213">
        <v>0</v>
      </c>
      <c r="J8" s="55">
        <f t="shared" si="1"/>
        <v>0</v>
      </c>
    </row>
    <row r="9" spans="1:10" s="5" customFormat="1" x14ac:dyDescent="0.2">
      <c r="A9" s="97" t="s">
        <v>106</v>
      </c>
      <c r="B9" s="104" t="s">
        <v>281</v>
      </c>
      <c r="C9" s="108" t="s">
        <v>282</v>
      </c>
      <c r="D9" s="106" t="s">
        <v>21</v>
      </c>
      <c r="E9" s="109">
        <v>1</v>
      </c>
      <c r="F9" s="107" t="s">
        <v>0</v>
      </c>
      <c r="G9" s="213">
        <v>0</v>
      </c>
      <c r="H9" s="55">
        <f t="shared" si="0"/>
        <v>0</v>
      </c>
      <c r="I9" s="213">
        <v>0</v>
      </c>
      <c r="J9" s="55">
        <f t="shared" si="1"/>
        <v>0</v>
      </c>
    </row>
    <row r="10" spans="1:10" s="5" customFormat="1" x14ac:dyDescent="0.2">
      <c r="A10" s="110"/>
      <c r="B10" s="111"/>
      <c r="C10" s="112"/>
      <c r="D10" s="113"/>
      <c r="E10" s="114"/>
      <c r="F10" s="115"/>
      <c r="G10" s="55"/>
      <c r="H10" s="55"/>
      <c r="I10" s="55"/>
      <c r="J10" s="55"/>
    </row>
    <row r="11" spans="1:10" s="5" customFormat="1" x14ac:dyDescent="0.2">
      <c r="A11" s="199" t="s">
        <v>138</v>
      </c>
      <c r="B11" s="200"/>
      <c r="C11" s="200"/>
      <c r="D11" s="200"/>
      <c r="E11" s="200"/>
      <c r="F11" s="200"/>
      <c r="G11" s="46"/>
      <c r="H11" s="128"/>
      <c r="I11" s="49"/>
      <c r="J11" s="49"/>
    </row>
    <row r="12" spans="1:10" s="5" customFormat="1" x14ac:dyDescent="0.2">
      <c r="A12" s="97" t="s">
        <v>117</v>
      </c>
      <c r="B12" s="104" t="s">
        <v>161</v>
      </c>
      <c r="C12" s="105" t="s">
        <v>30</v>
      </c>
      <c r="D12" s="106" t="s">
        <v>31</v>
      </c>
      <c r="E12" s="107" t="s">
        <v>32</v>
      </c>
      <c r="F12" s="107" t="s">
        <v>0</v>
      </c>
      <c r="G12" s="213">
        <v>0</v>
      </c>
      <c r="H12" s="55">
        <f t="shared" ref="H12:H20" si="2">E12*G12</f>
        <v>0</v>
      </c>
      <c r="I12" s="213">
        <v>0</v>
      </c>
      <c r="J12" s="55">
        <f t="shared" ref="J12:J20" si="3">E12*I12</f>
        <v>0</v>
      </c>
    </row>
    <row r="13" spans="1:10" s="5" customFormat="1" x14ac:dyDescent="0.2">
      <c r="A13" s="97" t="s">
        <v>118</v>
      </c>
      <c r="B13" s="104" t="s">
        <v>162</v>
      </c>
      <c r="C13" s="108" t="s">
        <v>33</v>
      </c>
      <c r="D13" s="106" t="s">
        <v>31</v>
      </c>
      <c r="E13" s="109" t="s">
        <v>32</v>
      </c>
      <c r="F13" s="107" t="s">
        <v>0</v>
      </c>
      <c r="G13" s="213">
        <v>0</v>
      </c>
      <c r="H13" s="55">
        <f t="shared" si="2"/>
        <v>0</v>
      </c>
      <c r="I13" s="213">
        <v>0</v>
      </c>
      <c r="J13" s="55">
        <f t="shared" si="3"/>
        <v>0</v>
      </c>
    </row>
    <row r="14" spans="1:10" s="5" customFormat="1" x14ac:dyDescent="0.2">
      <c r="A14" s="97" t="s">
        <v>119</v>
      </c>
      <c r="B14" s="104" t="s">
        <v>163</v>
      </c>
      <c r="C14" s="108" t="s">
        <v>34</v>
      </c>
      <c r="D14" s="106" t="s">
        <v>31</v>
      </c>
      <c r="E14" s="109" t="s">
        <v>32</v>
      </c>
      <c r="F14" s="107" t="s">
        <v>0</v>
      </c>
      <c r="G14" s="213">
        <v>0</v>
      </c>
      <c r="H14" s="55">
        <f t="shared" si="2"/>
        <v>0</v>
      </c>
      <c r="I14" s="213">
        <v>0</v>
      </c>
      <c r="J14" s="55">
        <f t="shared" si="3"/>
        <v>0</v>
      </c>
    </row>
    <row r="15" spans="1:10" s="5" customFormat="1" x14ac:dyDescent="0.2">
      <c r="A15" s="97" t="s">
        <v>136</v>
      </c>
      <c r="B15" s="104" t="s">
        <v>35</v>
      </c>
      <c r="C15" s="108" t="s">
        <v>36</v>
      </c>
      <c r="D15" s="106" t="s">
        <v>31</v>
      </c>
      <c r="E15" s="109" t="s">
        <v>32</v>
      </c>
      <c r="F15" s="107" t="s">
        <v>0</v>
      </c>
      <c r="G15" s="213">
        <v>0</v>
      </c>
      <c r="H15" s="55">
        <f t="shared" si="2"/>
        <v>0</v>
      </c>
      <c r="I15" s="213">
        <v>0</v>
      </c>
      <c r="J15" s="55">
        <f t="shared" si="3"/>
        <v>0</v>
      </c>
    </row>
    <row r="16" spans="1:10" s="5" customFormat="1" x14ac:dyDescent="0.2">
      <c r="A16" s="97" t="s">
        <v>169</v>
      </c>
      <c r="B16" s="104" t="s">
        <v>37</v>
      </c>
      <c r="C16" s="108" t="s">
        <v>38</v>
      </c>
      <c r="D16" s="106" t="s">
        <v>31</v>
      </c>
      <c r="E16" s="109" t="s">
        <v>32</v>
      </c>
      <c r="F16" s="107" t="s">
        <v>0</v>
      </c>
      <c r="G16" s="213">
        <v>0</v>
      </c>
      <c r="H16" s="55">
        <f t="shared" si="2"/>
        <v>0</v>
      </c>
      <c r="I16" s="213">
        <v>0</v>
      </c>
      <c r="J16" s="55">
        <f t="shared" si="3"/>
        <v>0</v>
      </c>
    </row>
    <row r="17" spans="1:10" s="5" customFormat="1" x14ac:dyDescent="0.2">
      <c r="A17" s="97" t="s">
        <v>170</v>
      </c>
      <c r="B17" s="104" t="s">
        <v>39</v>
      </c>
      <c r="C17" s="108" t="s">
        <v>40</v>
      </c>
      <c r="D17" s="106" t="s">
        <v>31</v>
      </c>
      <c r="E17" s="109" t="s">
        <v>32</v>
      </c>
      <c r="F17" s="107" t="s">
        <v>0</v>
      </c>
      <c r="G17" s="213">
        <v>0</v>
      </c>
      <c r="H17" s="55">
        <f t="shared" si="2"/>
        <v>0</v>
      </c>
      <c r="I17" s="213">
        <v>0</v>
      </c>
      <c r="J17" s="55">
        <f t="shared" si="3"/>
        <v>0</v>
      </c>
    </row>
    <row r="18" spans="1:10" s="5" customFormat="1" x14ac:dyDescent="0.2">
      <c r="A18" s="97" t="s">
        <v>171</v>
      </c>
      <c r="B18" s="104" t="s">
        <v>41</v>
      </c>
      <c r="C18" s="108" t="s">
        <v>42</v>
      </c>
      <c r="D18" s="106" t="s">
        <v>31</v>
      </c>
      <c r="E18" s="109" t="s">
        <v>32</v>
      </c>
      <c r="F18" s="107" t="s">
        <v>0</v>
      </c>
      <c r="G18" s="213">
        <v>0</v>
      </c>
      <c r="H18" s="55">
        <f t="shared" si="2"/>
        <v>0</v>
      </c>
      <c r="I18" s="213">
        <v>0</v>
      </c>
      <c r="J18" s="55">
        <f t="shared" si="3"/>
        <v>0</v>
      </c>
    </row>
    <row r="19" spans="1:10" s="5" customFormat="1" x14ac:dyDescent="0.2">
      <c r="A19" s="97" t="s">
        <v>172</v>
      </c>
      <c r="B19" s="104" t="s">
        <v>43</v>
      </c>
      <c r="C19" s="108" t="s">
        <v>44</v>
      </c>
      <c r="D19" s="106" t="s">
        <v>31</v>
      </c>
      <c r="E19" s="109" t="s">
        <v>32</v>
      </c>
      <c r="F19" s="107" t="s">
        <v>0</v>
      </c>
      <c r="G19" s="213">
        <v>0</v>
      </c>
      <c r="H19" s="55">
        <f t="shared" si="2"/>
        <v>0</v>
      </c>
      <c r="I19" s="213">
        <v>0</v>
      </c>
      <c r="J19" s="55">
        <f t="shared" si="3"/>
        <v>0</v>
      </c>
    </row>
    <row r="20" spans="1:10" s="5" customFormat="1" x14ac:dyDescent="0.2">
      <c r="A20" s="97" t="s">
        <v>173</v>
      </c>
      <c r="B20" s="104" t="s">
        <v>137</v>
      </c>
      <c r="C20" s="108"/>
      <c r="D20" s="106"/>
      <c r="E20" s="109">
        <v>1</v>
      </c>
      <c r="F20" s="107" t="s">
        <v>0</v>
      </c>
      <c r="G20" s="213">
        <v>0</v>
      </c>
      <c r="H20" s="55">
        <f t="shared" si="2"/>
        <v>0</v>
      </c>
      <c r="I20" s="213">
        <v>0</v>
      </c>
      <c r="J20" s="55">
        <f t="shared" si="3"/>
        <v>0</v>
      </c>
    </row>
    <row r="21" spans="1:10" s="5" customFormat="1" x14ac:dyDescent="0.2">
      <c r="A21" s="116"/>
      <c r="B21" s="104"/>
      <c r="C21" s="108"/>
      <c r="D21" s="106"/>
      <c r="E21" s="109"/>
      <c r="F21" s="107"/>
      <c r="G21" s="55"/>
      <c r="H21" s="55"/>
      <c r="I21" s="55"/>
      <c r="J21" s="55"/>
    </row>
    <row r="22" spans="1:10" s="5" customFormat="1" x14ac:dyDescent="0.2">
      <c r="A22" s="199" t="s">
        <v>92</v>
      </c>
      <c r="B22" s="200"/>
      <c r="C22" s="200"/>
      <c r="D22" s="200"/>
      <c r="E22" s="200"/>
      <c r="F22" s="200"/>
      <c r="G22" s="103"/>
      <c r="H22" s="103"/>
      <c r="I22" s="49"/>
      <c r="J22" s="49"/>
    </row>
    <row r="23" spans="1:10" s="5" customFormat="1" x14ac:dyDescent="0.2">
      <c r="A23" s="133"/>
      <c r="B23" s="134" t="s">
        <v>157</v>
      </c>
      <c r="C23" s="135" t="s">
        <v>22</v>
      </c>
      <c r="D23" s="124" t="s">
        <v>31</v>
      </c>
      <c r="E23" s="137">
        <v>1</v>
      </c>
      <c r="F23" s="137" t="s">
        <v>0</v>
      </c>
      <c r="G23" s="213">
        <v>0</v>
      </c>
      <c r="H23" s="55">
        <f t="shared" ref="H23:H67" si="4">E23*G23</f>
        <v>0</v>
      </c>
      <c r="I23" s="213">
        <v>0</v>
      </c>
      <c r="J23" s="55">
        <f t="shared" ref="J23:J67" si="5">E23*I23</f>
        <v>0</v>
      </c>
    </row>
    <row r="24" spans="1:10" s="5" customFormat="1" x14ac:dyDescent="0.2">
      <c r="A24" s="97" t="s">
        <v>120</v>
      </c>
      <c r="B24" s="104" t="s">
        <v>287</v>
      </c>
      <c r="C24" s="105" t="s">
        <v>288</v>
      </c>
      <c r="D24" s="124" t="s">
        <v>31</v>
      </c>
      <c r="E24" s="107">
        <v>1</v>
      </c>
      <c r="F24" s="107" t="s">
        <v>0</v>
      </c>
      <c r="G24" s="213">
        <v>0</v>
      </c>
      <c r="H24" s="55">
        <f t="shared" si="4"/>
        <v>0</v>
      </c>
      <c r="I24" s="213">
        <v>0</v>
      </c>
      <c r="J24" s="55">
        <f t="shared" si="5"/>
        <v>0</v>
      </c>
    </row>
    <row r="25" spans="1:10" s="5" customFormat="1" x14ac:dyDescent="0.2">
      <c r="A25" s="97" t="s">
        <v>121</v>
      </c>
      <c r="B25" s="104" t="s">
        <v>289</v>
      </c>
      <c r="C25" s="105" t="s">
        <v>49</v>
      </c>
      <c r="D25" s="124" t="s">
        <v>31</v>
      </c>
      <c r="E25" s="115">
        <v>1</v>
      </c>
      <c r="F25" s="107" t="s">
        <v>0</v>
      </c>
      <c r="G25" s="213">
        <v>0</v>
      </c>
      <c r="H25" s="55">
        <f t="shared" si="4"/>
        <v>0</v>
      </c>
      <c r="I25" s="213">
        <v>0</v>
      </c>
      <c r="J25" s="55">
        <f t="shared" si="5"/>
        <v>0</v>
      </c>
    </row>
    <row r="26" spans="1:10" s="5" customFormat="1" x14ac:dyDescent="0.2">
      <c r="A26" s="97" t="s">
        <v>122</v>
      </c>
      <c r="B26" s="104" t="s">
        <v>290</v>
      </c>
      <c r="C26" s="105" t="s">
        <v>291</v>
      </c>
      <c r="D26" s="124" t="s">
        <v>31</v>
      </c>
      <c r="E26" s="115">
        <v>1</v>
      </c>
      <c r="F26" s="107" t="s">
        <v>0</v>
      </c>
      <c r="G26" s="213">
        <v>0</v>
      </c>
      <c r="H26" s="55">
        <f t="shared" si="4"/>
        <v>0</v>
      </c>
      <c r="I26" s="213">
        <v>0</v>
      </c>
      <c r="J26" s="55">
        <f t="shared" si="5"/>
        <v>0</v>
      </c>
    </row>
    <row r="27" spans="1:10" s="5" customFormat="1" x14ac:dyDescent="0.2">
      <c r="A27" s="97" t="s">
        <v>123</v>
      </c>
      <c r="B27" s="104" t="s">
        <v>339</v>
      </c>
      <c r="C27" s="105" t="s">
        <v>340</v>
      </c>
      <c r="D27" s="124" t="s">
        <v>31</v>
      </c>
      <c r="E27" s="115">
        <v>1</v>
      </c>
      <c r="F27" s="107" t="s">
        <v>0</v>
      </c>
      <c r="G27" s="213">
        <v>0</v>
      </c>
      <c r="H27" s="55">
        <f t="shared" si="4"/>
        <v>0</v>
      </c>
      <c r="I27" s="213">
        <v>0</v>
      </c>
      <c r="J27" s="55">
        <f t="shared" si="5"/>
        <v>0</v>
      </c>
    </row>
    <row r="28" spans="1:10" s="5" customFormat="1" x14ac:dyDescent="0.2">
      <c r="A28" s="97" t="s">
        <v>175</v>
      </c>
      <c r="B28" s="104" t="s">
        <v>341</v>
      </c>
      <c r="C28" s="105" t="s">
        <v>342</v>
      </c>
      <c r="D28" s="124" t="s">
        <v>31</v>
      </c>
      <c r="E28" s="115">
        <v>1</v>
      </c>
      <c r="F28" s="107" t="s">
        <v>0</v>
      </c>
      <c r="G28" s="213">
        <v>0</v>
      </c>
      <c r="H28" s="55">
        <f t="shared" si="4"/>
        <v>0</v>
      </c>
      <c r="I28" s="213">
        <v>0</v>
      </c>
      <c r="J28" s="55">
        <f t="shared" si="5"/>
        <v>0</v>
      </c>
    </row>
    <row r="29" spans="1:10" s="5" customFormat="1" x14ac:dyDescent="0.2">
      <c r="A29" s="97" t="s">
        <v>176</v>
      </c>
      <c r="B29" s="104" t="s">
        <v>292</v>
      </c>
      <c r="C29" s="105" t="s">
        <v>72</v>
      </c>
      <c r="D29" s="124" t="s">
        <v>31</v>
      </c>
      <c r="E29" s="115">
        <v>2</v>
      </c>
      <c r="F29" s="107" t="s">
        <v>0</v>
      </c>
      <c r="G29" s="213">
        <v>0</v>
      </c>
      <c r="H29" s="55">
        <f t="shared" si="4"/>
        <v>0</v>
      </c>
      <c r="I29" s="213">
        <v>0</v>
      </c>
      <c r="J29" s="55">
        <f t="shared" si="5"/>
        <v>0</v>
      </c>
    </row>
    <row r="30" spans="1:10" s="5" customFormat="1" x14ac:dyDescent="0.2">
      <c r="A30" s="97" t="s">
        <v>174</v>
      </c>
      <c r="B30" s="104" t="s">
        <v>73</v>
      </c>
      <c r="C30" s="105" t="s">
        <v>74</v>
      </c>
      <c r="D30" s="124" t="s">
        <v>31</v>
      </c>
      <c r="E30" s="115">
        <v>2</v>
      </c>
      <c r="F30" s="107" t="s">
        <v>0</v>
      </c>
      <c r="G30" s="213">
        <v>0</v>
      </c>
      <c r="H30" s="55">
        <f t="shared" si="4"/>
        <v>0</v>
      </c>
      <c r="I30" s="213">
        <v>0</v>
      </c>
      <c r="J30" s="55">
        <f t="shared" si="5"/>
        <v>0</v>
      </c>
    </row>
    <row r="31" spans="1:10" s="5" customFormat="1" x14ac:dyDescent="0.2">
      <c r="A31" s="97" t="s">
        <v>177</v>
      </c>
      <c r="B31" s="104" t="s">
        <v>61</v>
      </c>
      <c r="C31" s="105" t="s">
        <v>62</v>
      </c>
      <c r="D31" s="124" t="s">
        <v>31</v>
      </c>
      <c r="E31" s="115">
        <v>1</v>
      </c>
      <c r="F31" s="107" t="s">
        <v>0</v>
      </c>
      <c r="G31" s="213">
        <v>0</v>
      </c>
      <c r="H31" s="55">
        <f t="shared" si="4"/>
        <v>0</v>
      </c>
      <c r="I31" s="213">
        <v>0</v>
      </c>
      <c r="J31" s="55">
        <f t="shared" si="5"/>
        <v>0</v>
      </c>
    </row>
    <row r="32" spans="1:10" s="5" customFormat="1" x14ac:dyDescent="0.2">
      <c r="A32" s="97" t="s">
        <v>178</v>
      </c>
      <c r="B32" s="104" t="s">
        <v>63</v>
      </c>
      <c r="C32" s="105" t="s">
        <v>64</v>
      </c>
      <c r="D32" s="124" t="s">
        <v>31</v>
      </c>
      <c r="E32" s="115">
        <v>1</v>
      </c>
      <c r="F32" s="107" t="s">
        <v>0</v>
      </c>
      <c r="G32" s="213">
        <v>0</v>
      </c>
      <c r="H32" s="55">
        <f t="shared" si="4"/>
        <v>0</v>
      </c>
      <c r="I32" s="213">
        <v>0</v>
      </c>
      <c r="J32" s="55">
        <f t="shared" si="5"/>
        <v>0</v>
      </c>
    </row>
    <row r="33" spans="1:10" s="5" customFormat="1" x14ac:dyDescent="0.2">
      <c r="A33" s="97" t="s">
        <v>179</v>
      </c>
      <c r="B33" s="104" t="s">
        <v>293</v>
      </c>
      <c r="C33" s="105" t="s">
        <v>294</v>
      </c>
      <c r="D33" s="124" t="s">
        <v>31</v>
      </c>
      <c r="E33" s="115">
        <v>1</v>
      </c>
      <c r="F33" s="107" t="s">
        <v>0</v>
      </c>
      <c r="G33" s="213">
        <v>0</v>
      </c>
      <c r="H33" s="55">
        <f t="shared" si="4"/>
        <v>0</v>
      </c>
      <c r="I33" s="213">
        <v>0</v>
      </c>
      <c r="J33" s="55">
        <f t="shared" si="5"/>
        <v>0</v>
      </c>
    </row>
    <row r="34" spans="1:10" s="5" customFormat="1" x14ac:dyDescent="0.2">
      <c r="A34" s="97" t="s">
        <v>180</v>
      </c>
      <c r="B34" s="104" t="s">
        <v>295</v>
      </c>
      <c r="C34" s="105" t="s">
        <v>296</v>
      </c>
      <c r="D34" s="124" t="s">
        <v>31</v>
      </c>
      <c r="E34" s="115">
        <v>1</v>
      </c>
      <c r="F34" s="107" t="s">
        <v>0</v>
      </c>
      <c r="G34" s="213">
        <v>0</v>
      </c>
      <c r="H34" s="55">
        <f t="shared" si="4"/>
        <v>0</v>
      </c>
      <c r="I34" s="213">
        <v>0</v>
      </c>
      <c r="J34" s="55">
        <f t="shared" si="5"/>
        <v>0</v>
      </c>
    </row>
    <row r="35" spans="1:10" s="5" customFormat="1" x14ac:dyDescent="0.2">
      <c r="A35" s="97" t="s">
        <v>181</v>
      </c>
      <c r="B35" s="104" t="s">
        <v>297</v>
      </c>
      <c r="C35" s="105" t="s">
        <v>59</v>
      </c>
      <c r="D35" s="124" t="s">
        <v>31</v>
      </c>
      <c r="E35" s="115">
        <v>2</v>
      </c>
      <c r="F35" s="107" t="s">
        <v>0</v>
      </c>
      <c r="G35" s="213">
        <v>0</v>
      </c>
      <c r="H35" s="55">
        <f t="shared" si="4"/>
        <v>0</v>
      </c>
      <c r="I35" s="213">
        <v>0</v>
      </c>
      <c r="J35" s="55">
        <f t="shared" si="5"/>
        <v>0</v>
      </c>
    </row>
    <row r="36" spans="1:10" s="5" customFormat="1" x14ac:dyDescent="0.2">
      <c r="A36" s="97" t="s">
        <v>182</v>
      </c>
      <c r="B36" s="104" t="s">
        <v>298</v>
      </c>
      <c r="C36" s="105" t="s">
        <v>60</v>
      </c>
      <c r="D36" s="124" t="s">
        <v>31</v>
      </c>
      <c r="E36" s="115">
        <v>2</v>
      </c>
      <c r="F36" s="107" t="s">
        <v>0</v>
      </c>
      <c r="G36" s="213">
        <v>0</v>
      </c>
      <c r="H36" s="55">
        <f t="shared" si="4"/>
        <v>0</v>
      </c>
      <c r="I36" s="213">
        <v>0</v>
      </c>
      <c r="J36" s="55">
        <f t="shared" si="5"/>
        <v>0</v>
      </c>
    </row>
    <row r="37" spans="1:10" s="5" customFormat="1" x14ac:dyDescent="0.2">
      <c r="A37" s="97" t="s">
        <v>183</v>
      </c>
      <c r="B37" s="104" t="s">
        <v>299</v>
      </c>
      <c r="C37" s="105" t="s">
        <v>300</v>
      </c>
      <c r="D37" s="124" t="s">
        <v>31</v>
      </c>
      <c r="E37" s="115">
        <v>2</v>
      </c>
      <c r="F37" s="107" t="s">
        <v>0</v>
      </c>
      <c r="G37" s="213">
        <v>0</v>
      </c>
      <c r="H37" s="55">
        <f t="shared" si="4"/>
        <v>0</v>
      </c>
      <c r="I37" s="213">
        <v>0</v>
      </c>
      <c r="J37" s="55">
        <f t="shared" si="5"/>
        <v>0</v>
      </c>
    </row>
    <row r="38" spans="1:10" s="5" customFormat="1" x14ac:dyDescent="0.2">
      <c r="A38" s="97" t="s">
        <v>184</v>
      </c>
      <c r="B38" s="104" t="s">
        <v>45</v>
      </c>
      <c r="C38" s="105" t="s">
        <v>46</v>
      </c>
      <c r="D38" s="124" t="s">
        <v>31</v>
      </c>
      <c r="E38" s="115">
        <v>12</v>
      </c>
      <c r="F38" s="107" t="s">
        <v>0</v>
      </c>
      <c r="G38" s="213">
        <v>0</v>
      </c>
      <c r="H38" s="55">
        <f t="shared" si="4"/>
        <v>0</v>
      </c>
      <c r="I38" s="213">
        <v>0</v>
      </c>
      <c r="J38" s="55">
        <f t="shared" si="5"/>
        <v>0</v>
      </c>
    </row>
    <row r="39" spans="1:10" s="5" customFormat="1" x14ac:dyDescent="0.2">
      <c r="A39" s="97" t="s">
        <v>185</v>
      </c>
      <c r="B39" s="104" t="s">
        <v>343</v>
      </c>
      <c r="C39" s="105" t="s">
        <v>344</v>
      </c>
      <c r="D39" s="124" t="s">
        <v>31</v>
      </c>
      <c r="E39" s="115">
        <v>1</v>
      </c>
      <c r="F39" s="107" t="s">
        <v>0</v>
      </c>
      <c r="G39" s="213">
        <v>0</v>
      </c>
      <c r="H39" s="55">
        <f t="shared" si="4"/>
        <v>0</v>
      </c>
      <c r="I39" s="213">
        <v>0</v>
      </c>
      <c r="J39" s="55">
        <f t="shared" si="5"/>
        <v>0</v>
      </c>
    </row>
    <row r="40" spans="1:10" s="5" customFormat="1" x14ac:dyDescent="0.2">
      <c r="A40" s="97" t="s">
        <v>186</v>
      </c>
      <c r="B40" s="104" t="s">
        <v>303</v>
      </c>
      <c r="C40" s="105" t="s">
        <v>304</v>
      </c>
      <c r="D40" s="124" t="s">
        <v>31</v>
      </c>
      <c r="E40" s="115">
        <v>1</v>
      </c>
      <c r="F40" s="107" t="s">
        <v>0</v>
      </c>
      <c r="G40" s="213">
        <v>0</v>
      </c>
      <c r="H40" s="55">
        <f t="shared" si="4"/>
        <v>0</v>
      </c>
      <c r="I40" s="213">
        <v>0</v>
      </c>
      <c r="J40" s="55">
        <f t="shared" si="5"/>
        <v>0</v>
      </c>
    </row>
    <row r="41" spans="1:10" s="5" customFormat="1" x14ac:dyDescent="0.2">
      <c r="A41" s="97" t="s">
        <v>187</v>
      </c>
      <c r="B41" s="104" t="s">
        <v>305</v>
      </c>
      <c r="C41" s="105" t="s">
        <v>306</v>
      </c>
      <c r="D41" s="124" t="s">
        <v>31</v>
      </c>
      <c r="E41" s="115">
        <v>1</v>
      </c>
      <c r="F41" s="107" t="s">
        <v>0</v>
      </c>
      <c r="G41" s="213">
        <v>0</v>
      </c>
      <c r="H41" s="55">
        <f t="shared" si="4"/>
        <v>0</v>
      </c>
      <c r="I41" s="213">
        <v>0</v>
      </c>
      <c r="J41" s="55">
        <f t="shared" si="5"/>
        <v>0</v>
      </c>
    </row>
    <row r="42" spans="1:10" s="5" customFormat="1" x14ac:dyDescent="0.2">
      <c r="A42" s="97" t="s">
        <v>188</v>
      </c>
      <c r="B42" s="104" t="s">
        <v>345</v>
      </c>
      <c r="C42" s="105" t="s">
        <v>346</v>
      </c>
      <c r="D42" s="124" t="s">
        <v>31</v>
      </c>
      <c r="E42" s="115">
        <v>1</v>
      </c>
      <c r="F42" s="107" t="s">
        <v>0</v>
      </c>
      <c r="G42" s="213">
        <v>0</v>
      </c>
      <c r="H42" s="55">
        <f t="shared" si="4"/>
        <v>0</v>
      </c>
      <c r="I42" s="213">
        <v>0</v>
      </c>
      <c r="J42" s="55">
        <f t="shared" si="5"/>
        <v>0</v>
      </c>
    </row>
    <row r="43" spans="1:10" s="5" customFormat="1" x14ac:dyDescent="0.2">
      <c r="A43" s="97" t="s">
        <v>189</v>
      </c>
      <c r="B43" s="104" t="s">
        <v>47</v>
      </c>
      <c r="C43" s="105" t="s">
        <v>48</v>
      </c>
      <c r="D43" s="124" t="s">
        <v>31</v>
      </c>
      <c r="E43" s="115">
        <v>4</v>
      </c>
      <c r="F43" s="107" t="s">
        <v>0</v>
      </c>
      <c r="G43" s="213">
        <v>0</v>
      </c>
      <c r="H43" s="55">
        <f t="shared" si="4"/>
        <v>0</v>
      </c>
      <c r="I43" s="213">
        <v>0</v>
      </c>
      <c r="J43" s="55">
        <f t="shared" si="5"/>
        <v>0</v>
      </c>
    </row>
    <row r="44" spans="1:10" s="5" customFormat="1" x14ac:dyDescent="0.2">
      <c r="A44" s="97" t="s">
        <v>190</v>
      </c>
      <c r="B44" s="104" t="s">
        <v>289</v>
      </c>
      <c r="C44" s="105" t="s">
        <v>49</v>
      </c>
      <c r="D44" s="124" t="s">
        <v>31</v>
      </c>
      <c r="E44" s="115">
        <v>13</v>
      </c>
      <c r="F44" s="107" t="s">
        <v>0</v>
      </c>
      <c r="G44" s="213">
        <v>0</v>
      </c>
      <c r="H44" s="55">
        <f t="shared" si="4"/>
        <v>0</v>
      </c>
      <c r="I44" s="213">
        <v>0</v>
      </c>
      <c r="J44" s="55">
        <f t="shared" si="5"/>
        <v>0</v>
      </c>
    </row>
    <row r="45" spans="1:10" s="5" customFormat="1" x14ac:dyDescent="0.2">
      <c r="A45" s="97" t="s">
        <v>191</v>
      </c>
      <c r="B45" s="104" t="s">
        <v>54</v>
      </c>
      <c r="C45" s="105" t="s">
        <v>55</v>
      </c>
      <c r="D45" s="124" t="s">
        <v>31</v>
      </c>
      <c r="E45" s="115">
        <v>6</v>
      </c>
      <c r="F45" s="107" t="s">
        <v>0</v>
      </c>
      <c r="G45" s="213">
        <v>0</v>
      </c>
      <c r="H45" s="55">
        <f t="shared" si="4"/>
        <v>0</v>
      </c>
      <c r="I45" s="213">
        <v>0</v>
      </c>
      <c r="J45" s="55">
        <f t="shared" si="5"/>
        <v>0</v>
      </c>
    </row>
    <row r="46" spans="1:10" s="5" customFormat="1" x14ac:dyDescent="0.2">
      <c r="A46" s="97" t="s">
        <v>192</v>
      </c>
      <c r="B46" s="104" t="s">
        <v>307</v>
      </c>
      <c r="C46" s="105" t="s">
        <v>56</v>
      </c>
      <c r="D46" s="124" t="s">
        <v>31</v>
      </c>
      <c r="E46" s="115">
        <v>23</v>
      </c>
      <c r="F46" s="107" t="s">
        <v>0</v>
      </c>
      <c r="G46" s="213">
        <v>0</v>
      </c>
      <c r="H46" s="55">
        <f t="shared" si="4"/>
        <v>0</v>
      </c>
      <c r="I46" s="213">
        <v>0</v>
      </c>
      <c r="J46" s="55">
        <f t="shared" si="5"/>
        <v>0</v>
      </c>
    </row>
    <row r="47" spans="1:10" s="5" customFormat="1" x14ac:dyDescent="0.2">
      <c r="A47" s="97" t="s">
        <v>193</v>
      </c>
      <c r="B47" s="104" t="s">
        <v>308</v>
      </c>
      <c r="C47" s="105" t="s">
        <v>57</v>
      </c>
      <c r="D47" s="124" t="s">
        <v>31</v>
      </c>
      <c r="E47" s="115">
        <v>23</v>
      </c>
      <c r="F47" s="107" t="s">
        <v>0</v>
      </c>
      <c r="G47" s="213">
        <v>0</v>
      </c>
      <c r="H47" s="55">
        <f t="shared" si="4"/>
        <v>0</v>
      </c>
      <c r="I47" s="213">
        <v>0</v>
      </c>
      <c r="J47" s="55">
        <f t="shared" si="5"/>
        <v>0</v>
      </c>
    </row>
    <row r="48" spans="1:10" s="5" customFormat="1" x14ac:dyDescent="0.2">
      <c r="A48" s="97" t="s">
        <v>194</v>
      </c>
      <c r="B48" s="104" t="s">
        <v>309</v>
      </c>
      <c r="C48" s="105" t="s">
        <v>58</v>
      </c>
      <c r="D48" s="124" t="s">
        <v>31</v>
      </c>
      <c r="E48" s="115">
        <v>23</v>
      </c>
      <c r="F48" s="107" t="s">
        <v>0</v>
      </c>
      <c r="G48" s="213">
        <v>0</v>
      </c>
      <c r="H48" s="55">
        <f t="shared" si="4"/>
        <v>0</v>
      </c>
      <c r="I48" s="213">
        <v>0</v>
      </c>
      <c r="J48" s="55">
        <f t="shared" si="5"/>
        <v>0</v>
      </c>
    </row>
    <row r="49" spans="1:10" s="5" customFormat="1" x14ac:dyDescent="0.2">
      <c r="A49" s="97" t="s">
        <v>195</v>
      </c>
      <c r="B49" s="104" t="s">
        <v>347</v>
      </c>
      <c r="C49" s="105" t="s">
        <v>348</v>
      </c>
      <c r="D49" s="124" t="s">
        <v>31</v>
      </c>
      <c r="E49" s="115">
        <v>1</v>
      </c>
      <c r="F49" s="107" t="s">
        <v>0</v>
      </c>
      <c r="G49" s="213">
        <v>0</v>
      </c>
      <c r="H49" s="55">
        <f t="shared" si="4"/>
        <v>0</v>
      </c>
      <c r="I49" s="213">
        <v>0</v>
      </c>
      <c r="J49" s="55">
        <f t="shared" si="5"/>
        <v>0</v>
      </c>
    </row>
    <row r="50" spans="1:10" s="5" customFormat="1" x14ac:dyDescent="0.2">
      <c r="A50" s="97" t="s">
        <v>196</v>
      </c>
      <c r="B50" s="104" t="s">
        <v>349</v>
      </c>
      <c r="C50" s="105" t="s">
        <v>350</v>
      </c>
      <c r="D50" s="124" t="s">
        <v>31</v>
      </c>
      <c r="E50" s="115">
        <v>1</v>
      </c>
      <c r="F50" s="107" t="s">
        <v>0</v>
      </c>
      <c r="G50" s="213">
        <v>0</v>
      </c>
      <c r="H50" s="55">
        <f t="shared" si="4"/>
        <v>0</v>
      </c>
      <c r="I50" s="213">
        <v>0</v>
      </c>
      <c r="J50" s="55">
        <f t="shared" si="5"/>
        <v>0</v>
      </c>
    </row>
    <row r="51" spans="1:10" s="5" customFormat="1" x14ac:dyDescent="0.2">
      <c r="A51" s="97" t="s">
        <v>197</v>
      </c>
      <c r="B51" s="104" t="s">
        <v>351</v>
      </c>
      <c r="C51" s="105" t="s">
        <v>352</v>
      </c>
      <c r="D51" s="124" t="s">
        <v>31</v>
      </c>
      <c r="E51" s="115">
        <v>1</v>
      </c>
      <c r="F51" s="107" t="s">
        <v>0</v>
      </c>
      <c r="G51" s="213">
        <v>0</v>
      </c>
      <c r="H51" s="55">
        <f t="shared" si="4"/>
        <v>0</v>
      </c>
      <c r="I51" s="213">
        <v>0</v>
      </c>
      <c r="J51" s="55">
        <f t="shared" si="5"/>
        <v>0</v>
      </c>
    </row>
    <row r="52" spans="1:10" s="5" customFormat="1" x14ac:dyDescent="0.2">
      <c r="A52" s="97" t="s">
        <v>198</v>
      </c>
      <c r="B52" s="104" t="s">
        <v>336</v>
      </c>
      <c r="C52" s="105"/>
      <c r="D52" s="124" t="s">
        <v>31</v>
      </c>
      <c r="E52" s="115">
        <v>1</v>
      </c>
      <c r="F52" s="107" t="s">
        <v>0</v>
      </c>
      <c r="G52" s="213">
        <v>0</v>
      </c>
      <c r="H52" s="55">
        <f t="shared" si="4"/>
        <v>0</v>
      </c>
      <c r="I52" s="213">
        <v>0</v>
      </c>
      <c r="J52" s="55">
        <f t="shared" si="5"/>
        <v>0</v>
      </c>
    </row>
    <row r="53" spans="1:10" s="5" customFormat="1" ht="22.5" x14ac:dyDescent="0.2">
      <c r="A53" s="97" t="s">
        <v>199</v>
      </c>
      <c r="B53" s="104" t="s">
        <v>325</v>
      </c>
      <c r="C53" s="105"/>
      <c r="D53" s="124" t="s">
        <v>31</v>
      </c>
      <c r="E53" s="115">
        <v>2</v>
      </c>
      <c r="F53" s="107" t="s">
        <v>0</v>
      </c>
      <c r="G53" s="213">
        <v>0</v>
      </c>
      <c r="H53" s="55">
        <f t="shared" si="4"/>
        <v>0</v>
      </c>
      <c r="I53" s="213">
        <v>0</v>
      </c>
      <c r="J53" s="55">
        <f t="shared" si="5"/>
        <v>0</v>
      </c>
    </row>
    <row r="54" spans="1:10" s="5" customFormat="1" x14ac:dyDescent="0.2">
      <c r="A54" s="97" t="s">
        <v>200</v>
      </c>
      <c r="B54" s="104" t="s">
        <v>326</v>
      </c>
      <c r="C54" s="105" t="s">
        <v>327</v>
      </c>
      <c r="D54" s="124" t="s">
        <v>31</v>
      </c>
      <c r="E54" s="115">
        <v>1</v>
      </c>
      <c r="F54" s="107" t="s">
        <v>0</v>
      </c>
      <c r="G54" s="213">
        <v>0</v>
      </c>
      <c r="H54" s="55">
        <f t="shared" si="4"/>
        <v>0</v>
      </c>
      <c r="I54" s="213">
        <v>0</v>
      </c>
      <c r="J54" s="55">
        <f t="shared" si="5"/>
        <v>0</v>
      </c>
    </row>
    <row r="55" spans="1:10" s="5" customFormat="1" x14ac:dyDescent="0.2">
      <c r="A55" s="97" t="s">
        <v>201</v>
      </c>
      <c r="B55" s="104" t="s">
        <v>328</v>
      </c>
      <c r="C55" s="105" t="s">
        <v>50</v>
      </c>
      <c r="D55" s="124" t="s">
        <v>31</v>
      </c>
      <c r="E55" s="115">
        <v>9</v>
      </c>
      <c r="F55" s="107" t="s">
        <v>0</v>
      </c>
      <c r="G55" s="213">
        <v>0</v>
      </c>
      <c r="H55" s="55">
        <f t="shared" si="4"/>
        <v>0</v>
      </c>
      <c r="I55" s="213">
        <v>0</v>
      </c>
      <c r="J55" s="55">
        <f t="shared" si="5"/>
        <v>0</v>
      </c>
    </row>
    <row r="56" spans="1:10" s="5" customFormat="1" x14ac:dyDescent="0.2">
      <c r="A56" s="97" t="s">
        <v>202</v>
      </c>
      <c r="B56" s="104" t="s">
        <v>329</v>
      </c>
      <c r="C56" s="105" t="s">
        <v>51</v>
      </c>
      <c r="D56" s="124" t="s">
        <v>31</v>
      </c>
      <c r="E56" s="115">
        <v>2</v>
      </c>
      <c r="F56" s="107" t="s">
        <v>0</v>
      </c>
      <c r="G56" s="213">
        <v>0</v>
      </c>
      <c r="H56" s="55">
        <f t="shared" si="4"/>
        <v>0</v>
      </c>
      <c r="I56" s="213">
        <v>0</v>
      </c>
      <c r="J56" s="55">
        <f t="shared" si="5"/>
        <v>0</v>
      </c>
    </row>
    <row r="57" spans="1:10" s="5" customFormat="1" x14ac:dyDescent="0.2">
      <c r="A57" s="97" t="s">
        <v>203</v>
      </c>
      <c r="B57" s="104" t="s">
        <v>52</v>
      </c>
      <c r="C57" s="105"/>
      <c r="D57" s="124" t="s">
        <v>31</v>
      </c>
      <c r="E57" s="115">
        <v>2</v>
      </c>
      <c r="F57" s="107" t="s">
        <v>0</v>
      </c>
      <c r="G57" s="213">
        <v>0</v>
      </c>
      <c r="H57" s="55">
        <f t="shared" si="4"/>
        <v>0</v>
      </c>
      <c r="I57" s="213">
        <v>0</v>
      </c>
      <c r="J57" s="55">
        <f t="shared" si="5"/>
        <v>0</v>
      </c>
    </row>
    <row r="58" spans="1:10" s="5" customFormat="1" x14ac:dyDescent="0.2">
      <c r="A58" s="97" t="s">
        <v>204</v>
      </c>
      <c r="B58" s="104" t="s">
        <v>69</v>
      </c>
      <c r="C58" s="105"/>
      <c r="D58" s="124" t="s">
        <v>31</v>
      </c>
      <c r="E58" s="115">
        <v>1</v>
      </c>
      <c r="F58" s="107" t="s">
        <v>0</v>
      </c>
      <c r="G58" s="213">
        <v>0</v>
      </c>
      <c r="H58" s="55">
        <f t="shared" si="4"/>
        <v>0</v>
      </c>
      <c r="I58" s="213">
        <v>0</v>
      </c>
      <c r="J58" s="55">
        <f t="shared" si="5"/>
        <v>0</v>
      </c>
    </row>
    <row r="59" spans="1:10" s="5" customFormat="1" x14ac:dyDescent="0.2">
      <c r="A59" s="97" t="s">
        <v>205</v>
      </c>
      <c r="B59" s="104" t="s">
        <v>53</v>
      </c>
      <c r="C59" s="105"/>
      <c r="D59" s="124" t="s">
        <v>31</v>
      </c>
      <c r="E59" s="115">
        <v>4</v>
      </c>
      <c r="F59" s="107" t="s">
        <v>0</v>
      </c>
      <c r="G59" s="213">
        <v>0</v>
      </c>
      <c r="H59" s="55">
        <f t="shared" si="4"/>
        <v>0</v>
      </c>
      <c r="I59" s="213">
        <v>0</v>
      </c>
      <c r="J59" s="55">
        <f t="shared" si="5"/>
        <v>0</v>
      </c>
    </row>
    <row r="60" spans="1:10" s="5" customFormat="1" x14ac:dyDescent="0.2">
      <c r="A60" s="97" t="s">
        <v>206</v>
      </c>
      <c r="B60" s="104" t="s">
        <v>70</v>
      </c>
      <c r="C60" s="105"/>
      <c r="D60" s="124" t="s">
        <v>31</v>
      </c>
      <c r="E60" s="115">
        <v>2</v>
      </c>
      <c r="F60" s="107" t="s">
        <v>0</v>
      </c>
      <c r="G60" s="213">
        <v>0</v>
      </c>
      <c r="H60" s="55">
        <f t="shared" si="4"/>
        <v>0</v>
      </c>
      <c r="I60" s="213">
        <v>0</v>
      </c>
      <c r="J60" s="55">
        <f t="shared" si="5"/>
        <v>0</v>
      </c>
    </row>
    <row r="61" spans="1:10" s="5" customFormat="1" x14ac:dyDescent="0.2">
      <c r="A61" s="97" t="s">
        <v>207</v>
      </c>
      <c r="B61" s="104" t="s">
        <v>331</v>
      </c>
      <c r="C61" s="105" t="s">
        <v>75</v>
      </c>
      <c r="D61" s="124" t="s">
        <v>31</v>
      </c>
      <c r="E61" s="115">
        <v>168</v>
      </c>
      <c r="F61" s="107" t="s">
        <v>0</v>
      </c>
      <c r="G61" s="213">
        <v>0</v>
      </c>
      <c r="H61" s="55">
        <f t="shared" si="4"/>
        <v>0</v>
      </c>
      <c r="I61" s="213">
        <v>0</v>
      </c>
      <c r="J61" s="55">
        <f t="shared" si="5"/>
        <v>0</v>
      </c>
    </row>
    <row r="62" spans="1:10" s="5" customFormat="1" x14ac:dyDescent="0.2">
      <c r="A62" s="97" t="s">
        <v>208</v>
      </c>
      <c r="B62" s="104" t="s">
        <v>332</v>
      </c>
      <c r="C62" s="105" t="s">
        <v>76</v>
      </c>
      <c r="D62" s="124" t="s">
        <v>31</v>
      </c>
      <c r="E62" s="115">
        <v>18</v>
      </c>
      <c r="F62" s="107" t="s">
        <v>0</v>
      </c>
      <c r="G62" s="213">
        <v>0</v>
      </c>
      <c r="H62" s="55">
        <f t="shared" si="4"/>
        <v>0</v>
      </c>
      <c r="I62" s="213">
        <v>0</v>
      </c>
      <c r="J62" s="55">
        <f t="shared" si="5"/>
        <v>0</v>
      </c>
    </row>
    <row r="63" spans="1:10" s="5" customFormat="1" x14ac:dyDescent="0.2">
      <c r="A63" s="97" t="s">
        <v>209</v>
      </c>
      <c r="B63" s="104" t="s">
        <v>333</v>
      </c>
      <c r="C63" s="105" t="s">
        <v>77</v>
      </c>
      <c r="D63" s="124" t="s">
        <v>31</v>
      </c>
      <c r="E63" s="115">
        <v>3</v>
      </c>
      <c r="F63" s="107" t="s">
        <v>0</v>
      </c>
      <c r="G63" s="213">
        <v>0</v>
      </c>
      <c r="H63" s="55">
        <f t="shared" si="4"/>
        <v>0</v>
      </c>
      <c r="I63" s="213">
        <v>0</v>
      </c>
      <c r="J63" s="55">
        <f t="shared" si="5"/>
        <v>0</v>
      </c>
    </row>
    <row r="64" spans="1:10" s="5" customFormat="1" x14ac:dyDescent="0.2">
      <c r="A64" s="97" t="s">
        <v>210</v>
      </c>
      <c r="B64" s="104" t="s">
        <v>78</v>
      </c>
      <c r="C64" s="105" t="s">
        <v>79</v>
      </c>
      <c r="D64" s="124" t="s">
        <v>31</v>
      </c>
      <c r="E64" s="115">
        <v>1</v>
      </c>
      <c r="F64" s="107" t="s">
        <v>0</v>
      </c>
      <c r="G64" s="213">
        <v>0</v>
      </c>
      <c r="H64" s="55">
        <f t="shared" si="4"/>
        <v>0</v>
      </c>
      <c r="I64" s="213">
        <v>0</v>
      </c>
      <c r="J64" s="55">
        <f t="shared" si="5"/>
        <v>0</v>
      </c>
    </row>
    <row r="65" spans="1:11" s="5" customFormat="1" x14ac:dyDescent="0.2">
      <c r="A65" s="97" t="s">
        <v>211</v>
      </c>
      <c r="B65" s="104" t="s">
        <v>80</v>
      </c>
      <c r="C65" s="105" t="s">
        <v>90</v>
      </c>
      <c r="D65" s="124" t="s">
        <v>31</v>
      </c>
      <c r="E65" s="115">
        <v>5</v>
      </c>
      <c r="F65" s="107" t="s">
        <v>0</v>
      </c>
      <c r="G65" s="213">
        <v>0</v>
      </c>
      <c r="H65" s="55">
        <f t="shared" si="4"/>
        <v>0</v>
      </c>
      <c r="I65" s="213">
        <v>0</v>
      </c>
      <c r="J65" s="55">
        <f t="shared" si="5"/>
        <v>0</v>
      </c>
    </row>
    <row r="66" spans="1:11" s="5" customFormat="1" x14ac:dyDescent="0.2">
      <c r="A66" s="97" t="s">
        <v>212</v>
      </c>
      <c r="B66" s="104" t="s">
        <v>334</v>
      </c>
      <c r="C66" s="105" t="s">
        <v>335</v>
      </c>
      <c r="D66" s="124" t="s">
        <v>31</v>
      </c>
      <c r="E66" s="115">
        <v>61</v>
      </c>
      <c r="F66" s="107" t="s">
        <v>0</v>
      </c>
      <c r="G66" s="213">
        <v>0</v>
      </c>
      <c r="H66" s="55">
        <f t="shared" si="4"/>
        <v>0</v>
      </c>
      <c r="I66" s="213">
        <v>0</v>
      </c>
      <c r="J66" s="55">
        <f t="shared" si="5"/>
        <v>0</v>
      </c>
    </row>
    <row r="67" spans="1:11" s="5" customFormat="1" x14ac:dyDescent="0.2">
      <c r="A67" s="97" t="s">
        <v>213</v>
      </c>
      <c r="B67" s="104" t="s">
        <v>337</v>
      </c>
      <c r="C67" s="105" t="s">
        <v>338</v>
      </c>
      <c r="D67" s="124" t="s">
        <v>31</v>
      </c>
      <c r="E67" s="115">
        <v>4</v>
      </c>
      <c r="F67" s="107" t="s">
        <v>0</v>
      </c>
      <c r="G67" s="213">
        <v>0</v>
      </c>
      <c r="H67" s="55">
        <f t="shared" si="4"/>
        <v>0</v>
      </c>
      <c r="I67" s="213">
        <v>0</v>
      </c>
      <c r="J67" s="55">
        <f t="shared" si="5"/>
        <v>0</v>
      </c>
    </row>
    <row r="68" spans="1:11" s="7" customFormat="1" ht="13.5" thickBot="1" x14ac:dyDescent="0.25">
      <c r="A68" s="117"/>
      <c r="B68" s="72"/>
      <c r="C68" s="118"/>
      <c r="D68" s="119"/>
      <c r="E68" s="120"/>
      <c r="F68" s="120"/>
      <c r="G68" s="55"/>
      <c r="H68" s="55"/>
      <c r="I68" s="55"/>
      <c r="J68" s="55"/>
    </row>
    <row r="69" spans="1:11" s="6" customFormat="1" x14ac:dyDescent="0.2">
      <c r="A69" s="77"/>
      <c r="B69" s="173" t="s">
        <v>132</v>
      </c>
      <c r="C69" s="78"/>
      <c r="D69" s="78"/>
      <c r="E69" s="79"/>
      <c r="F69" s="80"/>
      <c r="G69" s="175" t="s">
        <v>128</v>
      </c>
      <c r="H69" s="176"/>
      <c r="I69" s="175" t="s">
        <v>129</v>
      </c>
      <c r="J69" s="177"/>
      <c r="K69" s="8"/>
    </row>
    <row r="70" spans="1:11" s="6" customFormat="1" x14ac:dyDescent="0.2">
      <c r="A70" s="81"/>
      <c r="B70" s="174"/>
      <c r="C70" s="82"/>
      <c r="D70" s="82"/>
      <c r="E70" s="83"/>
      <c r="F70" s="84"/>
      <c r="G70" s="178">
        <f>SUM(H5:H68)</f>
        <v>0</v>
      </c>
      <c r="H70" s="179"/>
      <c r="I70" s="178">
        <f>SUM(J5:J68)</f>
        <v>0</v>
      </c>
      <c r="J70" s="180"/>
      <c r="K70" s="9"/>
    </row>
    <row r="71" spans="1:11" s="6" customFormat="1" ht="15" x14ac:dyDescent="0.2">
      <c r="A71" s="85"/>
      <c r="B71" s="183" t="s">
        <v>133</v>
      </c>
      <c r="C71" s="183"/>
      <c r="D71" s="183"/>
      <c r="E71" s="183"/>
      <c r="F71" s="86"/>
      <c r="G71" s="87"/>
      <c r="H71" s="88"/>
      <c r="I71" s="184">
        <f>G70+I70</f>
        <v>0</v>
      </c>
      <c r="J71" s="185"/>
      <c r="K71" s="9"/>
    </row>
    <row r="72" spans="1:11" s="6" customFormat="1" ht="15" x14ac:dyDescent="0.2">
      <c r="A72" s="89"/>
      <c r="B72" s="186" t="s">
        <v>134</v>
      </c>
      <c r="C72" s="186"/>
      <c r="D72" s="186"/>
      <c r="E72" s="186"/>
      <c r="F72" s="90"/>
      <c r="G72" s="91"/>
      <c r="H72" s="92"/>
      <c r="I72" s="187">
        <f>SUM(I71*0.21)</f>
        <v>0</v>
      </c>
      <c r="J72" s="188"/>
      <c r="K72" s="9"/>
    </row>
    <row r="73" spans="1:11" s="6" customFormat="1" ht="15.75" thickBot="1" x14ac:dyDescent="0.25">
      <c r="A73" s="93"/>
      <c r="B73" s="193" t="s">
        <v>135</v>
      </c>
      <c r="C73" s="193"/>
      <c r="D73" s="193"/>
      <c r="E73" s="193"/>
      <c r="F73" s="94"/>
      <c r="G73" s="95"/>
      <c r="H73" s="96"/>
      <c r="I73" s="194">
        <f>SUM(I71:J72)</f>
        <v>0</v>
      </c>
      <c r="J73" s="195"/>
      <c r="K73" s="9"/>
    </row>
  </sheetData>
  <sheetProtection algorithmName="SHA-512" hashValue="qrL0pUUHVzDfAITppxw5mHq+TkRWvn0d17pT/sroreSuzDX5N5jka78FJWgxlHWMYs292WY3Vn10NkZmTkcSRw==" saltValue="2ZBY5wTs2MTjn9GdMkATCA==" spinCount="100000" sheet="1" objects="1" scenarios="1"/>
  <mergeCells count="22">
    <mergeCell ref="B69:B70"/>
    <mergeCell ref="G69:H69"/>
    <mergeCell ref="I69:J69"/>
    <mergeCell ref="G70:H70"/>
    <mergeCell ref="I70:J70"/>
    <mergeCell ref="G2:H2"/>
    <mergeCell ref="I2:J2"/>
    <mergeCell ref="A4:F4"/>
    <mergeCell ref="A11:F11"/>
    <mergeCell ref="A22:F22"/>
    <mergeCell ref="A2:A3"/>
    <mergeCell ref="B2:B3"/>
    <mergeCell ref="C2:C3"/>
    <mergeCell ref="D2:D3"/>
    <mergeCell ref="E2:E3"/>
    <mergeCell ref="F2:F3"/>
    <mergeCell ref="B71:E71"/>
    <mergeCell ref="I71:J71"/>
    <mergeCell ref="B72:E72"/>
    <mergeCell ref="I72:J72"/>
    <mergeCell ref="B73:E73"/>
    <mergeCell ref="I73:J73"/>
  </mergeCells>
  <pageMargins left="0.25" right="0.25" top="0.75" bottom="0.75" header="0.3" footer="0.3"/>
  <pageSetup paperSize="9" fitToHeight="0" orientation="landscape" r:id="rId1"/>
  <headerFooter alignWithMargins="0">
    <oddHeader>&amp;C&amp;F &amp;A</oddHeader>
    <oddFooter>&amp;"Helvetica,Regular"&amp;11&amp;P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15</vt:i4>
      </vt:variant>
    </vt:vector>
  </HeadingPairs>
  <TitlesOfParts>
    <vt:vector size="26" baseType="lpstr">
      <vt:lpstr>Rekapitulace</vt:lpstr>
      <vt:lpstr>Snímače a akční členy</vt:lpstr>
      <vt:lpstr>Nadstavba</vt:lpstr>
      <vt:lpstr>RA01</vt:lpstr>
      <vt:lpstr>RA02</vt:lpstr>
      <vt:lpstr>RA03</vt:lpstr>
      <vt:lpstr>RA04</vt:lpstr>
      <vt:lpstr>RA05</vt:lpstr>
      <vt:lpstr>RA06</vt:lpstr>
      <vt:lpstr>Instalační materiál</vt:lpstr>
      <vt:lpstr>Ostatní</vt:lpstr>
      <vt:lpstr>'Instalační materiál'!Názvy_tisku</vt:lpstr>
      <vt:lpstr>Nadstavba!Názvy_tisku</vt:lpstr>
      <vt:lpstr>Ostatní!Názvy_tisku</vt:lpstr>
      <vt:lpstr>'Snímače a akční členy'!Názvy_tisku</vt:lpstr>
      <vt:lpstr>'Instalační materiál'!Oblast_tisku</vt:lpstr>
      <vt:lpstr>Nadstavba!Oblast_tisku</vt:lpstr>
      <vt:lpstr>Ostatní!Oblast_tisku</vt:lpstr>
      <vt:lpstr>'RA01'!Oblast_tisku</vt:lpstr>
      <vt:lpstr>'RA02'!Oblast_tisku</vt:lpstr>
      <vt:lpstr>'RA03'!Oblast_tisku</vt:lpstr>
      <vt:lpstr>'RA04'!Oblast_tisku</vt:lpstr>
      <vt:lpstr>'RA05'!Oblast_tisku</vt:lpstr>
      <vt:lpstr>'RA06'!Oblast_tisku</vt:lpstr>
      <vt:lpstr>Rekapitulace!Oblast_tisku</vt:lpstr>
      <vt:lpstr>'Snímače a akční členy'!Oblast_tisku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Gromeš Ivo</dc:creator>
  <cp:lastModifiedBy>Jiří Žák (AS PROJECT CZ s.r.o.)</cp:lastModifiedBy>
  <cp:lastPrinted>2021-01-28T14:09:03Z</cp:lastPrinted>
  <dcterms:created xsi:type="dcterms:W3CDTF">2015-09-29T20:07:42Z</dcterms:created>
  <dcterms:modified xsi:type="dcterms:W3CDTF">2021-08-18T14:54:04Z</dcterms:modified>
</cp:coreProperties>
</file>